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essandra\Documents\didattica\Demografia\Esercitazioni\"/>
    </mc:Choice>
  </mc:AlternateContent>
  <xr:revisionPtr revIDLastSave="0" documentId="13_ncr:1_{237AB09F-FAE9-4C13-BB19-94A217AB6799}" xr6:coauthVersionLast="44" xr6:coauthVersionMax="44" xr10:uidLastSave="{00000000-0000-0000-0000-000000000000}"/>
  <bookViews>
    <workbookView xWindow="-120" yWindow="-120" windowWidth="29040" windowHeight="15840" activeTab="5" xr2:uid="{00000000-000D-0000-FFFF-FFFF00000000}"/>
  </bookViews>
  <sheets>
    <sheet name="Popolazione M_F" sheetId="2" r:id="rId1"/>
    <sheet name="Tav_Mor_M" sheetId="3" r:id="rId2"/>
    <sheet name="Tav_Mor_F" sheetId="4" r:id="rId3"/>
    <sheet name="Tassi_fecondità" sheetId="5" r:id="rId4"/>
    <sheet name="SOLUZIONI" sheetId="6" r:id="rId5"/>
    <sheet name="da fare a casa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5" i="6" l="1"/>
  <c r="K55" i="6"/>
  <c r="K54" i="6"/>
  <c r="C38" i="5"/>
  <c r="I54" i="6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" i="5"/>
  <c r="G104" i="6"/>
  <c r="F104" i="6"/>
  <c r="N11" i="6" l="1"/>
  <c r="N10" i="6"/>
  <c r="I20" i="6"/>
  <c r="K20" i="6" s="1"/>
  <c r="I24" i="6"/>
  <c r="K24" i="6" s="1"/>
  <c r="I28" i="6"/>
  <c r="K28" i="6" s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I19" i="6" s="1"/>
  <c r="K19" i="6" s="1"/>
  <c r="G20" i="6"/>
  <c r="G21" i="6"/>
  <c r="I21" i="6" s="1"/>
  <c r="K21" i="6" s="1"/>
  <c r="G22" i="6"/>
  <c r="I22" i="6" s="1"/>
  <c r="K22" i="6" s="1"/>
  <c r="G23" i="6"/>
  <c r="I23" i="6" s="1"/>
  <c r="K23" i="6" s="1"/>
  <c r="G24" i="6"/>
  <c r="G25" i="6"/>
  <c r="I25" i="6" s="1"/>
  <c r="K25" i="6" s="1"/>
  <c r="G26" i="6"/>
  <c r="I26" i="6" s="1"/>
  <c r="K26" i="6" s="1"/>
  <c r="G27" i="6"/>
  <c r="I27" i="6" s="1"/>
  <c r="K27" i="6" s="1"/>
  <c r="G28" i="6"/>
  <c r="G29" i="6"/>
  <c r="I29" i="6" s="1"/>
  <c r="K29" i="6" s="1"/>
  <c r="G30" i="6"/>
  <c r="I30" i="6" s="1"/>
  <c r="K30" i="6" s="1"/>
  <c r="G31" i="6"/>
  <c r="I31" i="6" s="1"/>
  <c r="K31" i="6" s="1"/>
  <c r="G32" i="6"/>
  <c r="I32" i="6" s="1"/>
  <c r="K32" i="6" s="1"/>
  <c r="G33" i="6"/>
  <c r="I33" i="6" s="1"/>
  <c r="K33" i="6" s="1"/>
  <c r="G34" i="6"/>
  <c r="I34" i="6" s="1"/>
  <c r="K34" i="6" s="1"/>
  <c r="G35" i="6"/>
  <c r="I35" i="6" s="1"/>
  <c r="K35" i="6" s="1"/>
  <c r="G36" i="6"/>
  <c r="I36" i="6" s="1"/>
  <c r="K36" i="6" s="1"/>
  <c r="G37" i="6"/>
  <c r="I37" i="6" s="1"/>
  <c r="K37" i="6" s="1"/>
  <c r="G38" i="6"/>
  <c r="I38" i="6" s="1"/>
  <c r="K38" i="6" s="1"/>
  <c r="G39" i="6"/>
  <c r="I39" i="6" s="1"/>
  <c r="K39" i="6" s="1"/>
  <c r="G40" i="6"/>
  <c r="I40" i="6" s="1"/>
  <c r="K40" i="6" s="1"/>
  <c r="G41" i="6"/>
  <c r="I41" i="6" s="1"/>
  <c r="K41" i="6" s="1"/>
  <c r="G42" i="6"/>
  <c r="I42" i="6" s="1"/>
  <c r="K42" i="6" s="1"/>
  <c r="G43" i="6"/>
  <c r="I43" i="6" s="1"/>
  <c r="K43" i="6" s="1"/>
  <c r="G44" i="6"/>
  <c r="I44" i="6" s="1"/>
  <c r="K44" i="6" s="1"/>
  <c r="G45" i="6"/>
  <c r="I45" i="6" s="1"/>
  <c r="K45" i="6" s="1"/>
  <c r="G46" i="6"/>
  <c r="I46" i="6" s="1"/>
  <c r="K46" i="6" s="1"/>
  <c r="G47" i="6"/>
  <c r="I47" i="6" s="1"/>
  <c r="K47" i="6" s="1"/>
  <c r="G48" i="6"/>
  <c r="I48" i="6" s="1"/>
  <c r="K48" i="6" s="1"/>
  <c r="G49" i="6"/>
  <c r="I49" i="6" s="1"/>
  <c r="K49" i="6" s="1"/>
  <c r="G50" i="6"/>
  <c r="I50" i="6" s="1"/>
  <c r="K50" i="6" s="1"/>
  <c r="G51" i="6"/>
  <c r="I51" i="6" s="1"/>
  <c r="K51" i="6" s="1"/>
  <c r="G52" i="6"/>
  <c r="I52" i="6" s="1"/>
  <c r="K52" i="6" s="1"/>
  <c r="G53" i="6"/>
  <c r="I53" i="6" s="1"/>
  <c r="K53" i="6" s="1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5" i="6"/>
  <c r="G105" i="6" s="1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5" i="6"/>
  <c r="N6" i="6" l="1"/>
  <c r="N7" i="6" s="1"/>
  <c r="N13" i="6" l="1"/>
  <c r="N8" i="6" l="1"/>
  <c r="N14" i="6" s="1"/>
  <c r="N16" i="6" s="1"/>
</calcChain>
</file>

<file path=xl/sharedStrings.xml><?xml version="1.0" encoding="utf-8"?>
<sst xmlns="http://schemas.openxmlformats.org/spreadsheetml/2006/main" count="44" uniqueCount="42">
  <si>
    <t>Eta'</t>
  </si>
  <si>
    <t>Totale Maschi</t>
  </si>
  <si>
    <t>Totale Femmine</t>
  </si>
  <si>
    <t>Maschi</t>
  </si>
  <si>
    <t>+</t>
  </si>
  <si>
    <t>Femmine</t>
  </si>
  <si>
    <t>100 e più</t>
  </si>
  <si>
    <t>TOTALE</t>
  </si>
  <si>
    <t>Popolazione proiezione 1.1.2016</t>
  </si>
  <si>
    <t>età</t>
  </si>
  <si>
    <t>popolazione M 1.1.2015</t>
  </si>
  <si>
    <t>questo dopo</t>
  </si>
  <si>
    <t>probabilità prospettive M</t>
  </si>
  <si>
    <t>probabilità prospettive F</t>
  </si>
  <si>
    <t>PROIEZIONE M</t>
  </si>
  <si>
    <t>PROIEZIONE F</t>
  </si>
  <si>
    <t>Pop.femminile media</t>
  </si>
  <si>
    <t>tassi fec.</t>
  </si>
  <si>
    <t>Nascite da donne in età x</t>
  </si>
  <si>
    <t>Totale nascite=</t>
  </si>
  <si>
    <t>Totale nascite M=</t>
  </si>
  <si>
    <t>Totale nascite F=</t>
  </si>
  <si>
    <t>probabilità L0/l0  M=</t>
  </si>
  <si>
    <t>probabilità L0/l0  F=</t>
  </si>
  <si>
    <t>Bambini 0 anni (F4)=</t>
  </si>
  <si>
    <t>Bambine 0 anni (G4)=</t>
  </si>
  <si>
    <t>Popolazione Totale=</t>
  </si>
  <si>
    <t>popolazione 1.1.2015</t>
  </si>
  <si>
    <t>popolazione F 1.1.2015</t>
  </si>
  <si>
    <t>Tassi specifici di fecondità 2015 età 15-49</t>
  </si>
  <si>
    <t>fx</t>
  </si>
  <si>
    <t>fx *1000</t>
  </si>
  <si>
    <t>50-54</t>
  </si>
  <si>
    <t>proiettata al 1.1.2016 in assenza MIGRAZIONI</t>
  </si>
  <si>
    <t>Confronto con popolazione residente 1.1.2016=</t>
  </si>
  <si>
    <t>Leggera sottostima, da imputare a saldo migratorio</t>
  </si>
  <si>
    <t>confrontare con PROIEZIONI istat</t>
  </si>
  <si>
    <t>tavola mortalità Maschi, Italia, 2015</t>
  </si>
  <si>
    <t>Tavolo anno 2015 Femmine</t>
  </si>
  <si>
    <t xml:space="preserve">RIPETERE PROIEZIONI DALL'1.1.2019 FINO AL 1.1.2020 </t>
  </si>
  <si>
    <t>quali tavole di mortalità usi?</t>
  </si>
  <si>
    <t>quali tassi di fecondità?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</si>
</sst>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0" formatCode="#,##0.000"/>
    <numFmt numFmtId="171" formatCode="0.0"/>
    <numFmt numFmtId="174" formatCode="0.00000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rgb="FF000000"/>
      <name val="Arial"/>
      <family val="2"/>
    </font>
    <font>
      <sz val="7"/>
      <color rgb="FF000000"/>
      <name val="Verdana"/>
      <family val="2"/>
    </font>
    <font>
      <sz val="11"/>
      <color rgb="FF000000"/>
      <name val="Verdana"/>
      <family val="2"/>
    </font>
    <font>
      <sz val="7"/>
      <color rgb="FFFF0000"/>
      <name val="Verdana"/>
      <family val="2"/>
    </font>
    <font>
      <b/>
      <sz val="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BBBB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0" xfId="0" applyFont="1" applyFill="1" applyAlignment="1">
      <alignment horizontal="right" wrapText="1"/>
    </xf>
    <xf numFmtId="0" fontId="3" fillId="3" borderId="0" xfId="0" applyFont="1" applyFill="1" applyAlignment="1">
      <alignment horizontal="right" wrapText="1"/>
    </xf>
    <xf numFmtId="3" fontId="3" fillId="3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3" borderId="0" xfId="0" applyFont="1" applyFill="1" applyAlignment="1">
      <alignment horizontal="right" wrapText="1"/>
    </xf>
    <xf numFmtId="170" fontId="3" fillId="3" borderId="0" xfId="0" applyNumberFormat="1" applyFont="1" applyFill="1" applyAlignment="1">
      <alignment horizontal="right" wrapText="1"/>
    </xf>
    <xf numFmtId="171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71" fontId="7" fillId="0" borderId="0" xfId="0" applyNumberFormat="1" applyFont="1" applyAlignment="1">
      <alignment horizontal="center" vertical="center"/>
    </xf>
    <xf numFmtId="174" fontId="0" fillId="0" borderId="0" xfId="0" applyNumberFormat="1"/>
    <xf numFmtId="171" fontId="8" fillId="0" borderId="0" xfId="0" applyNumberFormat="1" applyFont="1" applyAlignment="1">
      <alignment horizontal="center" vertical="center"/>
    </xf>
    <xf numFmtId="0" fontId="0" fillId="0" borderId="0" xfId="0" quotePrefix="1"/>
    <xf numFmtId="0" fontId="9" fillId="0" borderId="0" xfId="0" applyFont="1"/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1" fillId="0" borderId="0" xfId="0" applyFont="1"/>
    <xf numFmtId="0" fontId="10" fillId="3" borderId="0" xfId="0" applyFont="1" applyFill="1" applyAlignment="1">
      <alignment horizontal="right" wrapText="1"/>
    </xf>
    <xf numFmtId="0" fontId="10" fillId="4" borderId="0" xfId="0" applyFont="1" applyFill="1" applyAlignment="1">
      <alignment horizontal="righ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47625</xdr:rowOff>
    </xdr:from>
    <xdr:to>
      <xdr:col>1</xdr:col>
      <xdr:colOff>104775</xdr:colOff>
      <xdr:row>2</xdr:row>
      <xdr:rowOff>0</xdr:rowOff>
    </xdr:to>
    <xdr:pic>
      <xdr:nvPicPr>
        <xdr:cNvPr id="15" name="Picture 1" descr="http://demo.istat.it/unitav2012/formule/x.jpg">
          <a:extLst>
            <a:ext uri="{FF2B5EF4-FFF2-40B4-BE49-F238E27FC236}">
              <a16:creationId xmlns:a16="http://schemas.microsoft.com/office/drawing/2014/main" id="{0C483682-4E1B-4EF3-90EB-47E18909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238125"/>
          <a:ext cx="219075" cy="219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419099</xdr:colOff>
      <xdr:row>0</xdr:row>
      <xdr:rowOff>184785</xdr:rowOff>
    </xdr:from>
    <xdr:to>
      <xdr:col>2</xdr:col>
      <xdr:colOff>31658</xdr:colOff>
      <xdr:row>2</xdr:row>
      <xdr:rowOff>0</xdr:rowOff>
    </xdr:to>
    <xdr:pic>
      <xdr:nvPicPr>
        <xdr:cNvPr id="16" name="Picture 2" descr="http://demo.istat.it/unitav2012/formule/1a.jpg">
          <a:extLst>
            <a:ext uri="{FF2B5EF4-FFF2-40B4-BE49-F238E27FC236}">
              <a16:creationId xmlns:a16="http://schemas.microsoft.com/office/drawing/2014/main" id="{36EB0199-CCCE-4CE2-B070-D9278C55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699" y="184785"/>
          <a:ext cx="222159" cy="3009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466725</xdr:colOff>
      <xdr:row>0</xdr:row>
      <xdr:rowOff>152399</xdr:rowOff>
    </xdr:from>
    <xdr:to>
      <xdr:col>3</xdr:col>
      <xdr:colOff>152400</xdr:colOff>
      <xdr:row>1</xdr:row>
      <xdr:rowOff>188014</xdr:rowOff>
    </xdr:to>
    <xdr:pic>
      <xdr:nvPicPr>
        <xdr:cNvPr id="17" name="Picture 3" descr="http://demo.istat.it/unitav2012/formule/1bcom.jpg">
          <a:extLst>
            <a:ext uri="{FF2B5EF4-FFF2-40B4-BE49-F238E27FC236}">
              <a16:creationId xmlns:a16="http://schemas.microsoft.com/office/drawing/2014/main" id="{42C6E298-41B7-4025-9312-0957E721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85925" y="152399"/>
          <a:ext cx="295275" cy="35946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304800</xdr:colOff>
      <xdr:row>0</xdr:row>
      <xdr:rowOff>123824</xdr:rowOff>
    </xdr:from>
    <xdr:to>
      <xdr:col>3</xdr:col>
      <xdr:colOff>592455</xdr:colOff>
      <xdr:row>2</xdr:row>
      <xdr:rowOff>4682</xdr:rowOff>
    </xdr:to>
    <xdr:pic>
      <xdr:nvPicPr>
        <xdr:cNvPr id="18" name="Picture 4" descr="http://demo.istat.it/unitav2012/formule/1ccom.jpg">
          <a:extLst>
            <a:ext uri="{FF2B5EF4-FFF2-40B4-BE49-F238E27FC236}">
              <a16:creationId xmlns:a16="http://schemas.microsoft.com/office/drawing/2014/main" id="{6B57FA66-675F-4C3E-8D0F-A0D7FB61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33600" y="123824"/>
          <a:ext cx="287655" cy="34758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375557</xdr:colOff>
      <xdr:row>1</xdr:row>
      <xdr:rowOff>0</xdr:rowOff>
    </xdr:from>
    <xdr:to>
      <xdr:col>5</xdr:col>
      <xdr:colOff>38100</xdr:colOff>
      <xdr:row>2</xdr:row>
      <xdr:rowOff>0</xdr:rowOff>
    </xdr:to>
    <xdr:pic>
      <xdr:nvPicPr>
        <xdr:cNvPr id="19" name="Picture 5" descr="http://demo.istat.it/unitav2012/formule/1dcom.jpg">
          <a:extLst>
            <a:ext uri="{FF2B5EF4-FFF2-40B4-BE49-F238E27FC236}">
              <a16:creationId xmlns:a16="http://schemas.microsoft.com/office/drawing/2014/main" id="{D501449F-EA4B-41D4-90F0-643A4324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13957" y="190500"/>
          <a:ext cx="272143" cy="3048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190500</xdr:colOff>
      <xdr:row>0</xdr:row>
      <xdr:rowOff>171450</xdr:rowOff>
    </xdr:from>
    <xdr:to>
      <xdr:col>5</xdr:col>
      <xdr:colOff>451485</xdr:colOff>
      <xdr:row>1</xdr:row>
      <xdr:rowOff>186193</xdr:rowOff>
    </xdr:to>
    <xdr:pic>
      <xdr:nvPicPr>
        <xdr:cNvPr id="20" name="Picture 6" descr="http://demo.istat.it/unitav2012/formule/1ecom.jpg">
          <a:extLst>
            <a:ext uri="{FF2B5EF4-FFF2-40B4-BE49-F238E27FC236}">
              <a16:creationId xmlns:a16="http://schemas.microsoft.com/office/drawing/2014/main" id="{C3C54BE7-7332-4129-9868-93E335DA9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38500" y="171450"/>
          <a:ext cx="260985" cy="32906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304800</xdr:colOff>
      <xdr:row>0</xdr:row>
      <xdr:rowOff>171450</xdr:rowOff>
    </xdr:from>
    <xdr:to>
      <xdr:col>6</xdr:col>
      <xdr:colOff>531495</xdr:colOff>
      <xdr:row>1</xdr:row>
      <xdr:rowOff>187960</xdr:rowOff>
    </xdr:to>
    <xdr:pic>
      <xdr:nvPicPr>
        <xdr:cNvPr id="21" name="Picture 7" descr="http://demo.istat.it/unitav2012/formule/1f.jpg">
          <a:extLst>
            <a:ext uri="{FF2B5EF4-FFF2-40B4-BE49-F238E27FC236}">
              <a16:creationId xmlns:a16="http://schemas.microsoft.com/office/drawing/2014/main" id="{D07D9402-7983-4217-A3FF-6710B1267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962400" y="171450"/>
          <a:ext cx="226695" cy="30226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47625</xdr:rowOff>
    </xdr:from>
    <xdr:to>
      <xdr:col>1</xdr:col>
      <xdr:colOff>104775</xdr:colOff>
      <xdr:row>2</xdr:row>
      <xdr:rowOff>76200</xdr:rowOff>
    </xdr:to>
    <xdr:pic>
      <xdr:nvPicPr>
        <xdr:cNvPr id="2049" name="Picture 1" descr="http://demo.istat.it/unitav2012/formule/x.jpg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238125"/>
          <a:ext cx="219075" cy="219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419099</xdr:colOff>
      <xdr:row>0</xdr:row>
      <xdr:rowOff>184785</xdr:rowOff>
    </xdr:from>
    <xdr:to>
      <xdr:col>2</xdr:col>
      <xdr:colOff>31658</xdr:colOff>
      <xdr:row>2</xdr:row>
      <xdr:rowOff>104775</xdr:rowOff>
    </xdr:to>
    <xdr:pic>
      <xdr:nvPicPr>
        <xdr:cNvPr id="2050" name="Picture 2" descr="http://demo.istat.it/unitav2012/formule/1a.jpg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699" y="184785"/>
          <a:ext cx="222159" cy="3009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466725</xdr:colOff>
      <xdr:row>0</xdr:row>
      <xdr:rowOff>152399</xdr:rowOff>
    </xdr:from>
    <xdr:to>
      <xdr:col>3</xdr:col>
      <xdr:colOff>152400</xdr:colOff>
      <xdr:row>2</xdr:row>
      <xdr:rowOff>130864</xdr:rowOff>
    </xdr:to>
    <xdr:pic>
      <xdr:nvPicPr>
        <xdr:cNvPr id="2051" name="Picture 3" descr="http://demo.istat.it/unitav2012/formule/1bcom.jpg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85925" y="152399"/>
          <a:ext cx="295275" cy="35946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304800</xdr:colOff>
      <xdr:row>0</xdr:row>
      <xdr:rowOff>123824</xdr:rowOff>
    </xdr:from>
    <xdr:to>
      <xdr:col>3</xdr:col>
      <xdr:colOff>592455</xdr:colOff>
      <xdr:row>2</xdr:row>
      <xdr:rowOff>90407</xdr:rowOff>
    </xdr:to>
    <xdr:pic>
      <xdr:nvPicPr>
        <xdr:cNvPr id="2052" name="Picture 4" descr="http://demo.istat.it/unitav2012/formule/1ccom.jpg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33600" y="123824"/>
          <a:ext cx="287655" cy="34758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375557</xdr:colOff>
      <xdr:row>1</xdr:row>
      <xdr:rowOff>0</xdr:rowOff>
    </xdr:from>
    <xdr:to>
      <xdr:col>5</xdr:col>
      <xdr:colOff>38100</xdr:colOff>
      <xdr:row>2</xdr:row>
      <xdr:rowOff>114300</xdr:rowOff>
    </xdr:to>
    <xdr:pic>
      <xdr:nvPicPr>
        <xdr:cNvPr id="2053" name="Picture 5" descr="http://demo.istat.it/unitav2012/formule/1dcom.jpg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13957" y="190500"/>
          <a:ext cx="272143" cy="3048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190500</xdr:colOff>
      <xdr:row>0</xdr:row>
      <xdr:rowOff>171450</xdr:rowOff>
    </xdr:from>
    <xdr:to>
      <xdr:col>5</xdr:col>
      <xdr:colOff>451485</xdr:colOff>
      <xdr:row>2</xdr:row>
      <xdr:rowOff>119518</xdr:rowOff>
    </xdr:to>
    <xdr:pic>
      <xdr:nvPicPr>
        <xdr:cNvPr id="2054" name="Picture 6" descr="http://demo.istat.it/unitav2012/formule/1ecom.jpg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38500" y="171450"/>
          <a:ext cx="260985" cy="32906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304800</xdr:colOff>
      <xdr:row>0</xdr:row>
      <xdr:rowOff>171450</xdr:rowOff>
    </xdr:from>
    <xdr:to>
      <xdr:col>6</xdr:col>
      <xdr:colOff>531495</xdr:colOff>
      <xdr:row>2</xdr:row>
      <xdr:rowOff>92710</xdr:rowOff>
    </xdr:to>
    <xdr:pic>
      <xdr:nvPicPr>
        <xdr:cNvPr id="2055" name="Picture 7" descr="http://demo.istat.it/unitav2012/formule/1f.jpg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962400" y="171450"/>
          <a:ext cx="226695" cy="3022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5"/>
  <sheetViews>
    <sheetView workbookViewId="0">
      <selection activeCell="H6" sqref="H6"/>
    </sheetView>
  </sheetViews>
  <sheetFormatPr defaultRowHeight="18.75" x14ac:dyDescent="0.3"/>
  <cols>
    <col min="1" max="1" width="9.28515625" style="19" bestFit="1" customWidth="1"/>
    <col min="2" max="4" width="14" style="19" bestFit="1" customWidth="1"/>
    <col min="5" max="16384" width="9.140625" style="19"/>
  </cols>
  <sheetData>
    <row r="1" spans="1:5" ht="36.75" x14ac:dyDescent="0.3">
      <c r="A1" s="17" t="s">
        <v>0</v>
      </c>
      <c r="B1" s="17" t="s">
        <v>1</v>
      </c>
      <c r="C1" s="17" t="s">
        <v>2</v>
      </c>
      <c r="D1" s="18" t="s">
        <v>3</v>
      </c>
      <c r="E1" s="19" t="s">
        <v>27</v>
      </c>
    </row>
    <row r="2" spans="1:5" x14ac:dyDescent="0.3">
      <c r="A2" s="17"/>
      <c r="B2" s="17"/>
      <c r="C2" s="17"/>
      <c r="D2" s="18" t="s">
        <v>4</v>
      </c>
    </row>
    <row r="3" spans="1:5" ht="36.75" x14ac:dyDescent="0.3">
      <c r="A3" s="17"/>
      <c r="B3" s="17"/>
      <c r="C3" s="17"/>
      <c r="D3" s="18" t="s">
        <v>5</v>
      </c>
    </row>
    <row r="4" spans="1:5" x14ac:dyDescent="0.3">
      <c r="A4" s="20">
        <v>0</v>
      </c>
      <c r="B4" s="20">
        <v>255201</v>
      </c>
      <c r="C4" s="20">
        <v>241426</v>
      </c>
      <c r="D4" s="20">
        <v>496627</v>
      </c>
    </row>
    <row r="5" spans="1:5" x14ac:dyDescent="0.3">
      <c r="A5" s="20">
        <v>1</v>
      </c>
      <c r="B5" s="20">
        <v>262950</v>
      </c>
      <c r="C5" s="20">
        <v>248844</v>
      </c>
      <c r="D5" s="20">
        <v>511794</v>
      </c>
    </row>
    <row r="6" spans="1:5" x14ac:dyDescent="0.3">
      <c r="A6" s="20">
        <v>2</v>
      </c>
      <c r="B6" s="20">
        <v>275239</v>
      </c>
      <c r="C6" s="20">
        <v>260467</v>
      </c>
      <c r="D6" s="20">
        <v>535706</v>
      </c>
    </row>
    <row r="7" spans="1:5" x14ac:dyDescent="0.3">
      <c r="A7" s="20">
        <v>3</v>
      </c>
      <c r="B7" s="20">
        <v>281239</v>
      </c>
      <c r="C7" s="20">
        <v>265671</v>
      </c>
      <c r="D7" s="20">
        <v>546910</v>
      </c>
    </row>
    <row r="8" spans="1:5" x14ac:dyDescent="0.3">
      <c r="A8" s="20">
        <v>4</v>
      </c>
      <c r="B8" s="20">
        <v>289249</v>
      </c>
      <c r="C8" s="20">
        <v>272559</v>
      </c>
      <c r="D8" s="20">
        <v>561808</v>
      </c>
    </row>
    <row r="9" spans="1:5" x14ac:dyDescent="0.3">
      <c r="A9" s="20">
        <v>5</v>
      </c>
      <c r="B9" s="20">
        <v>293628</v>
      </c>
      <c r="C9" s="20">
        <v>277093</v>
      </c>
      <c r="D9" s="20">
        <v>570721</v>
      </c>
    </row>
    <row r="10" spans="1:5" x14ac:dyDescent="0.3">
      <c r="A10" s="20">
        <v>6</v>
      </c>
      <c r="B10" s="20">
        <v>296227</v>
      </c>
      <c r="C10" s="20">
        <v>280699</v>
      </c>
      <c r="D10" s="20">
        <v>576926</v>
      </c>
    </row>
    <row r="11" spans="1:5" x14ac:dyDescent="0.3">
      <c r="A11" s="20">
        <v>7</v>
      </c>
      <c r="B11" s="20">
        <v>295438</v>
      </c>
      <c r="C11" s="20">
        <v>278773</v>
      </c>
      <c r="D11" s="20">
        <v>574211</v>
      </c>
    </row>
    <row r="12" spans="1:5" x14ac:dyDescent="0.3">
      <c r="A12" s="20">
        <v>8</v>
      </c>
      <c r="B12" s="20">
        <v>295982</v>
      </c>
      <c r="C12" s="20">
        <v>278233</v>
      </c>
      <c r="D12" s="20">
        <v>574215</v>
      </c>
    </row>
    <row r="13" spans="1:5" x14ac:dyDescent="0.3">
      <c r="A13" s="20">
        <v>9</v>
      </c>
      <c r="B13" s="20">
        <v>294227</v>
      </c>
      <c r="C13" s="20">
        <v>275852</v>
      </c>
      <c r="D13" s="20">
        <v>570079</v>
      </c>
    </row>
    <row r="14" spans="1:5" x14ac:dyDescent="0.3">
      <c r="A14" s="20">
        <v>10</v>
      </c>
      <c r="B14" s="20">
        <v>295734</v>
      </c>
      <c r="C14" s="20">
        <v>279578</v>
      </c>
      <c r="D14" s="20">
        <v>575312</v>
      </c>
    </row>
    <row r="15" spans="1:5" x14ac:dyDescent="0.3">
      <c r="A15" s="20">
        <v>11</v>
      </c>
      <c r="B15" s="20">
        <v>293373</v>
      </c>
      <c r="C15" s="20">
        <v>276852</v>
      </c>
      <c r="D15" s="20">
        <v>570225</v>
      </c>
    </row>
    <row r="16" spans="1:5" x14ac:dyDescent="0.3">
      <c r="A16" s="20">
        <v>12</v>
      </c>
      <c r="B16" s="20">
        <v>291089</v>
      </c>
      <c r="C16" s="20">
        <v>275257</v>
      </c>
      <c r="D16" s="20">
        <v>566346</v>
      </c>
    </row>
    <row r="17" spans="1:4" x14ac:dyDescent="0.3">
      <c r="A17" s="20">
        <v>13</v>
      </c>
      <c r="B17" s="20">
        <v>294257</v>
      </c>
      <c r="C17" s="20">
        <v>277250</v>
      </c>
      <c r="D17" s="20">
        <v>571507</v>
      </c>
    </row>
    <row r="18" spans="1:4" x14ac:dyDescent="0.3">
      <c r="A18" s="20">
        <v>14</v>
      </c>
      <c r="B18" s="20">
        <v>299617</v>
      </c>
      <c r="C18" s="20">
        <v>281118</v>
      </c>
      <c r="D18" s="20">
        <v>580735</v>
      </c>
    </row>
    <row r="19" spans="1:4" x14ac:dyDescent="0.3">
      <c r="A19" s="20">
        <v>15</v>
      </c>
      <c r="B19" s="20">
        <v>293550</v>
      </c>
      <c r="C19" s="20">
        <v>276887</v>
      </c>
      <c r="D19" s="20">
        <v>570437</v>
      </c>
    </row>
    <row r="20" spans="1:4" x14ac:dyDescent="0.3">
      <c r="A20" s="20">
        <v>16</v>
      </c>
      <c r="B20" s="20">
        <v>295050</v>
      </c>
      <c r="C20" s="20">
        <v>276597</v>
      </c>
      <c r="D20" s="20">
        <v>571647</v>
      </c>
    </row>
    <row r="21" spans="1:4" x14ac:dyDescent="0.3">
      <c r="A21" s="20">
        <v>17</v>
      </c>
      <c r="B21" s="20">
        <v>294871</v>
      </c>
      <c r="C21" s="20">
        <v>276088</v>
      </c>
      <c r="D21" s="20">
        <v>570959</v>
      </c>
    </row>
    <row r="22" spans="1:4" x14ac:dyDescent="0.3">
      <c r="A22" s="20">
        <v>18</v>
      </c>
      <c r="B22" s="20">
        <v>297208</v>
      </c>
      <c r="C22" s="20">
        <v>277181</v>
      </c>
      <c r="D22" s="20">
        <v>574389</v>
      </c>
    </row>
    <row r="23" spans="1:4" x14ac:dyDescent="0.3">
      <c r="A23" s="20">
        <v>19</v>
      </c>
      <c r="B23" s="20">
        <v>299079</v>
      </c>
      <c r="C23" s="20">
        <v>277427</v>
      </c>
      <c r="D23" s="20">
        <v>576506</v>
      </c>
    </row>
    <row r="24" spans="1:4" x14ac:dyDescent="0.3">
      <c r="A24" s="20">
        <v>20</v>
      </c>
      <c r="B24" s="20">
        <v>302573</v>
      </c>
      <c r="C24" s="20">
        <v>283343</v>
      </c>
      <c r="D24" s="20">
        <v>585916</v>
      </c>
    </row>
    <row r="25" spans="1:4" x14ac:dyDescent="0.3">
      <c r="A25" s="20">
        <v>21</v>
      </c>
      <c r="B25" s="20">
        <v>308854</v>
      </c>
      <c r="C25" s="20">
        <v>291898</v>
      </c>
      <c r="D25" s="20">
        <v>600752</v>
      </c>
    </row>
    <row r="26" spans="1:4" x14ac:dyDescent="0.3">
      <c r="A26" s="20">
        <v>22</v>
      </c>
      <c r="B26" s="20">
        <v>321276</v>
      </c>
      <c r="C26" s="20">
        <v>305266</v>
      </c>
      <c r="D26" s="20">
        <v>626542</v>
      </c>
    </row>
    <row r="27" spans="1:4" x14ac:dyDescent="0.3">
      <c r="A27" s="20">
        <v>23</v>
      </c>
      <c r="B27" s="20">
        <v>321732</v>
      </c>
      <c r="C27" s="20">
        <v>306839</v>
      </c>
      <c r="D27" s="20">
        <v>628571</v>
      </c>
    </row>
    <row r="28" spans="1:4" x14ac:dyDescent="0.3">
      <c r="A28" s="20">
        <v>24</v>
      </c>
      <c r="B28" s="20">
        <v>327003</v>
      </c>
      <c r="C28" s="20">
        <v>313850</v>
      </c>
      <c r="D28" s="20">
        <v>640853</v>
      </c>
    </row>
    <row r="29" spans="1:4" x14ac:dyDescent="0.3">
      <c r="A29" s="20">
        <v>25</v>
      </c>
      <c r="B29" s="20">
        <v>326285</v>
      </c>
      <c r="C29" s="20">
        <v>316413</v>
      </c>
      <c r="D29" s="20">
        <v>642698</v>
      </c>
    </row>
    <row r="30" spans="1:4" x14ac:dyDescent="0.3">
      <c r="A30" s="20">
        <v>26</v>
      </c>
      <c r="B30" s="20">
        <v>334577</v>
      </c>
      <c r="C30" s="20">
        <v>325254</v>
      </c>
      <c r="D30" s="20">
        <v>659831</v>
      </c>
    </row>
    <row r="31" spans="1:4" x14ac:dyDescent="0.3">
      <c r="A31" s="20">
        <v>27</v>
      </c>
      <c r="B31" s="20">
        <v>328084</v>
      </c>
      <c r="C31" s="20">
        <v>321104</v>
      </c>
      <c r="D31" s="20">
        <v>649188</v>
      </c>
    </row>
    <row r="32" spans="1:4" x14ac:dyDescent="0.3">
      <c r="A32" s="20">
        <v>28</v>
      </c>
      <c r="B32" s="20">
        <v>330177</v>
      </c>
      <c r="C32" s="20">
        <v>324206</v>
      </c>
      <c r="D32" s="20">
        <v>654383</v>
      </c>
    </row>
    <row r="33" spans="1:4" x14ac:dyDescent="0.3">
      <c r="A33" s="20">
        <v>29</v>
      </c>
      <c r="B33" s="20">
        <v>339922</v>
      </c>
      <c r="C33" s="20">
        <v>336391</v>
      </c>
      <c r="D33" s="20">
        <v>676313</v>
      </c>
    </row>
    <row r="34" spans="1:4" x14ac:dyDescent="0.3">
      <c r="A34" s="20">
        <v>30</v>
      </c>
      <c r="B34" s="20">
        <v>347512</v>
      </c>
      <c r="C34" s="20">
        <v>343049</v>
      </c>
      <c r="D34" s="20">
        <v>690561</v>
      </c>
    </row>
    <row r="35" spans="1:4" x14ac:dyDescent="0.3">
      <c r="A35" s="20">
        <v>31</v>
      </c>
      <c r="B35" s="20">
        <v>354530</v>
      </c>
      <c r="C35" s="20">
        <v>349708</v>
      </c>
      <c r="D35" s="20">
        <v>704238</v>
      </c>
    </row>
    <row r="36" spans="1:4" x14ac:dyDescent="0.3">
      <c r="A36" s="20">
        <v>32</v>
      </c>
      <c r="B36" s="20">
        <v>365813</v>
      </c>
      <c r="C36" s="20">
        <v>363075</v>
      </c>
      <c r="D36" s="20">
        <v>728888</v>
      </c>
    </row>
    <row r="37" spans="1:4" x14ac:dyDescent="0.3">
      <c r="A37" s="20">
        <v>33</v>
      </c>
      <c r="B37" s="20">
        <v>368227</v>
      </c>
      <c r="C37" s="20">
        <v>366609</v>
      </c>
      <c r="D37" s="20">
        <v>734836</v>
      </c>
    </row>
    <row r="38" spans="1:4" x14ac:dyDescent="0.3">
      <c r="A38" s="20">
        <v>34</v>
      </c>
      <c r="B38" s="20">
        <v>378764</v>
      </c>
      <c r="C38" s="20">
        <v>374608</v>
      </c>
      <c r="D38" s="20">
        <v>753372</v>
      </c>
    </row>
    <row r="39" spans="1:4" x14ac:dyDescent="0.3">
      <c r="A39" s="20">
        <v>35</v>
      </c>
      <c r="B39" s="20">
        <v>389873</v>
      </c>
      <c r="C39" s="20">
        <v>388394</v>
      </c>
      <c r="D39" s="20">
        <v>778267</v>
      </c>
    </row>
    <row r="40" spans="1:4" x14ac:dyDescent="0.3">
      <c r="A40" s="20">
        <v>36</v>
      </c>
      <c r="B40" s="20">
        <v>411079</v>
      </c>
      <c r="C40" s="20">
        <v>409124</v>
      </c>
      <c r="D40" s="20">
        <v>820203</v>
      </c>
    </row>
    <row r="41" spans="1:4" x14ac:dyDescent="0.3">
      <c r="A41" s="20">
        <v>37</v>
      </c>
      <c r="B41" s="20">
        <v>423116</v>
      </c>
      <c r="C41" s="20">
        <v>422880</v>
      </c>
      <c r="D41" s="20">
        <v>845996</v>
      </c>
    </row>
    <row r="42" spans="1:4" x14ac:dyDescent="0.3">
      <c r="A42" s="20">
        <v>38</v>
      </c>
      <c r="B42" s="20">
        <v>442278</v>
      </c>
      <c r="C42" s="20">
        <v>441836</v>
      </c>
      <c r="D42" s="20">
        <v>884114</v>
      </c>
    </row>
    <row r="43" spans="1:4" x14ac:dyDescent="0.3">
      <c r="A43" s="20">
        <v>39</v>
      </c>
      <c r="B43" s="20">
        <v>462200</v>
      </c>
      <c r="C43" s="20">
        <v>463028</v>
      </c>
      <c r="D43" s="20">
        <v>925228</v>
      </c>
    </row>
    <row r="44" spans="1:4" x14ac:dyDescent="0.3">
      <c r="A44" s="20">
        <v>40</v>
      </c>
      <c r="B44" s="20">
        <v>480876</v>
      </c>
      <c r="C44" s="20">
        <v>482171</v>
      </c>
      <c r="D44" s="20">
        <v>963047</v>
      </c>
    </row>
    <row r="45" spans="1:4" x14ac:dyDescent="0.3">
      <c r="A45" s="20">
        <v>41</v>
      </c>
      <c r="B45" s="20">
        <v>476881</v>
      </c>
      <c r="C45" s="20">
        <v>480230</v>
      </c>
      <c r="D45" s="20">
        <v>957111</v>
      </c>
    </row>
    <row r="46" spans="1:4" x14ac:dyDescent="0.3">
      <c r="A46" s="20">
        <v>42</v>
      </c>
      <c r="B46" s="20">
        <v>482020</v>
      </c>
      <c r="C46" s="20">
        <v>484998</v>
      </c>
      <c r="D46" s="20">
        <v>967018</v>
      </c>
    </row>
    <row r="47" spans="1:4" x14ac:dyDescent="0.3">
      <c r="A47" s="20">
        <v>43</v>
      </c>
      <c r="B47" s="20">
        <v>484682</v>
      </c>
      <c r="C47" s="20">
        <v>491408</v>
      </c>
      <c r="D47" s="20">
        <v>976090</v>
      </c>
    </row>
    <row r="48" spans="1:4" x14ac:dyDescent="0.3">
      <c r="A48" s="20">
        <v>44</v>
      </c>
      <c r="B48" s="20">
        <v>481576</v>
      </c>
      <c r="C48" s="20">
        <v>486943</v>
      </c>
      <c r="D48" s="20">
        <v>968519</v>
      </c>
    </row>
    <row r="49" spans="1:4" x14ac:dyDescent="0.3">
      <c r="A49" s="20">
        <v>45</v>
      </c>
      <c r="B49" s="20">
        <v>493481</v>
      </c>
      <c r="C49" s="20">
        <v>500978</v>
      </c>
      <c r="D49" s="20">
        <v>994459</v>
      </c>
    </row>
    <row r="50" spans="1:4" x14ac:dyDescent="0.3">
      <c r="A50" s="20">
        <v>46</v>
      </c>
      <c r="B50" s="20">
        <v>489469</v>
      </c>
      <c r="C50" s="20">
        <v>498083</v>
      </c>
      <c r="D50" s="20">
        <v>987552</v>
      </c>
    </row>
    <row r="51" spans="1:4" x14ac:dyDescent="0.3">
      <c r="A51" s="20">
        <v>47</v>
      </c>
      <c r="B51" s="20">
        <v>489846</v>
      </c>
      <c r="C51" s="20">
        <v>501601</v>
      </c>
      <c r="D51" s="20">
        <v>991447</v>
      </c>
    </row>
    <row r="52" spans="1:4" x14ac:dyDescent="0.3">
      <c r="A52" s="20">
        <v>48</v>
      </c>
      <c r="B52" s="20">
        <v>495829</v>
      </c>
      <c r="C52" s="20">
        <v>504570</v>
      </c>
      <c r="D52" s="20">
        <v>1000399</v>
      </c>
    </row>
    <row r="53" spans="1:4" x14ac:dyDescent="0.3">
      <c r="A53" s="20">
        <v>49</v>
      </c>
      <c r="B53" s="20">
        <v>494214</v>
      </c>
      <c r="C53" s="20">
        <v>503781</v>
      </c>
      <c r="D53" s="20">
        <v>997995</v>
      </c>
    </row>
    <row r="54" spans="1:4" x14ac:dyDescent="0.3">
      <c r="A54" s="20">
        <v>50</v>
      </c>
      <c r="B54" s="20">
        <v>499897</v>
      </c>
      <c r="C54" s="20">
        <v>511320</v>
      </c>
      <c r="D54" s="20">
        <v>1011217</v>
      </c>
    </row>
    <row r="55" spans="1:4" x14ac:dyDescent="0.3">
      <c r="A55" s="20">
        <v>51</v>
      </c>
      <c r="B55" s="20">
        <v>466402</v>
      </c>
      <c r="C55" s="20">
        <v>482580</v>
      </c>
      <c r="D55" s="20">
        <v>948982</v>
      </c>
    </row>
    <row r="56" spans="1:4" x14ac:dyDescent="0.3">
      <c r="A56" s="20">
        <v>52</v>
      </c>
      <c r="B56" s="20">
        <v>449360</v>
      </c>
      <c r="C56" s="20">
        <v>467759</v>
      </c>
      <c r="D56" s="20">
        <v>917119</v>
      </c>
    </row>
    <row r="57" spans="1:4" x14ac:dyDescent="0.3">
      <c r="A57" s="20">
        <v>53</v>
      </c>
      <c r="B57" s="20">
        <v>439208</v>
      </c>
      <c r="C57" s="20">
        <v>459258</v>
      </c>
      <c r="D57" s="20">
        <v>898466</v>
      </c>
    </row>
    <row r="58" spans="1:4" x14ac:dyDescent="0.3">
      <c r="A58" s="20">
        <v>54</v>
      </c>
      <c r="B58" s="20">
        <v>424635</v>
      </c>
      <c r="C58" s="20">
        <v>445375</v>
      </c>
      <c r="D58" s="20">
        <v>870010</v>
      </c>
    </row>
    <row r="59" spans="1:4" x14ac:dyDescent="0.3">
      <c r="A59" s="20">
        <v>55</v>
      </c>
      <c r="B59" s="20">
        <v>413864</v>
      </c>
      <c r="C59" s="20">
        <v>435109</v>
      </c>
      <c r="D59" s="20">
        <v>848973</v>
      </c>
    </row>
    <row r="60" spans="1:4" x14ac:dyDescent="0.3">
      <c r="A60" s="20">
        <v>56</v>
      </c>
      <c r="B60" s="20">
        <v>393429</v>
      </c>
      <c r="C60" s="20">
        <v>417302</v>
      </c>
      <c r="D60" s="20">
        <v>810731</v>
      </c>
    </row>
    <row r="61" spans="1:4" x14ac:dyDescent="0.3">
      <c r="A61" s="20">
        <v>57</v>
      </c>
      <c r="B61" s="20">
        <v>389476</v>
      </c>
      <c r="C61" s="20">
        <v>413197</v>
      </c>
      <c r="D61" s="20">
        <v>802673</v>
      </c>
    </row>
    <row r="62" spans="1:4" x14ac:dyDescent="0.3">
      <c r="A62" s="20">
        <v>58</v>
      </c>
      <c r="B62" s="20">
        <v>380815</v>
      </c>
      <c r="C62" s="20">
        <v>405127</v>
      </c>
      <c r="D62" s="20">
        <v>785942</v>
      </c>
    </row>
    <row r="63" spans="1:4" x14ac:dyDescent="0.3">
      <c r="A63" s="20">
        <v>59</v>
      </c>
      <c r="B63" s="20">
        <v>372837</v>
      </c>
      <c r="C63" s="20">
        <v>397886</v>
      </c>
      <c r="D63" s="20">
        <v>770723</v>
      </c>
    </row>
    <row r="64" spans="1:4" x14ac:dyDescent="0.3">
      <c r="A64" s="20">
        <v>60</v>
      </c>
      <c r="B64" s="20">
        <v>365694</v>
      </c>
      <c r="C64" s="20">
        <v>392555</v>
      </c>
      <c r="D64" s="20">
        <v>758249</v>
      </c>
    </row>
    <row r="65" spans="1:4" x14ac:dyDescent="0.3">
      <c r="A65" s="20">
        <v>61</v>
      </c>
      <c r="B65" s="20">
        <v>349391</v>
      </c>
      <c r="C65" s="20">
        <v>373310</v>
      </c>
      <c r="D65" s="20">
        <v>722701</v>
      </c>
    </row>
    <row r="66" spans="1:4" x14ac:dyDescent="0.3">
      <c r="A66" s="20">
        <v>62</v>
      </c>
      <c r="B66" s="20">
        <v>341925</v>
      </c>
      <c r="C66" s="20">
        <v>368404</v>
      </c>
      <c r="D66" s="20">
        <v>710329</v>
      </c>
    </row>
    <row r="67" spans="1:4" x14ac:dyDescent="0.3">
      <c r="A67" s="20">
        <v>63</v>
      </c>
      <c r="B67" s="20">
        <v>340019</v>
      </c>
      <c r="C67" s="20">
        <v>367108</v>
      </c>
      <c r="D67" s="20">
        <v>707127</v>
      </c>
    </row>
    <row r="68" spans="1:4" x14ac:dyDescent="0.3">
      <c r="A68" s="20">
        <v>64</v>
      </c>
      <c r="B68" s="20">
        <v>351647</v>
      </c>
      <c r="C68" s="20">
        <v>380202</v>
      </c>
      <c r="D68" s="20">
        <v>731849</v>
      </c>
    </row>
    <row r="69" spans="1:4" x14ac:dyDescent="0.3">
      <c r="A69" s="20">
        <v>65</v>
      </c>
      <c r="B69" s="20">
        <v>352853</v>
      </c>
      <c r="C69" s="20">
        <v>382095</v>
      </c>
      <c r="D69" s="20">
        <v>734948</v>
      </c>
    </row>
    <row r="70" spans="1:4" x14ac:dyDescent="0.3">
      <c r="A70" s="20">
        <v>66</v>
      </c>
      <c r="B70" s="20">
        <v>365954</v>
      </c>
      <c r="C70" s="20">
        <v>399179</v>
      </c>
      <c r="D70" s="20">
        <v>765133</v>
      </c>
    </row>
    <row r="71" spans="1:4" x14ac:dyDescent="0.3">
      <c r="A71" s="20">
        <v>67</v>
      </c>
      <c r="B71" s="20">
        <v>356513</v>
      </c>
      <c r="C71" s="20">
        <v>389678</v>
      </c>
      <c r="D71" s="20">
        <v>746191</v>
      </c>
    </row>
    <row r="72" spans="1:4" x14ac:dyDescent="0.3">
      <c r="A72" s="20">
        <v>68</v>
      </c>
      <c r="B72" s="20">
        <v>353361</v>
      </c>
      <c r="C72" s="20">
        <v>389879</v>
      </c>
      <c r="D72" s="20">
        <v>743240</v>
      </c>
    </row>
    <row r="73" spans="1:4" x14ac:dyDescent="0.3">
      <c r="A73" s="20">
        <v>69</v>
      </c>
      <c r="B73" s="20">
        <v>270307</v>
      </c>
      <c r="C73" s="20">
        <v>301552</v>
      </c>
      <c r="D73" s="20">
        <v>571859</v>
      </c>
    </row>
    <row r="74" spans="1:4" x14ac:dyDescent="0.3">
      <c r="A74" s="20">
        <v>70</v>
      </c>
      <c r="B74" s="20">
        <v>274863</v>
      </c>
      <c r="C74" s="20">
        <v>310249</v>
      </c>
      <c r="D74" s="20">
        <v>585112</v>
      </c>
    </row>
    <row r="75" spans="1:4" x14ac:dyDescent="0.3">
      <c r="A75" s="20">
        <v>71</v>
      </c>
      <c r="B75" s="20">
        <v>273229</v>
      </c>
      <c r="C75" s="20">
        <v>314221</v>
      </c>
      <c r="D75" s="20">
        <v>587450</v>
      </c>
    </row>
    <row r="76" spans="1:4" x14ac:dyDescent="0.3">
      <c r="A76" s="20">
        <v>72</v>
      </c>
      <c r="B76" s="20">
        <v>268116</v>
      </c>
      <c r="C76" s="20">
        <v>312121</v>
      </c>
      <c r="D76" s="20">
        <v>580237</v>
      </c>
    </row>
    <row r="77" spans="1:4" x14ac:dyDescent="0.3">
      <c r="A77" s="20">
        <v>73</v>
      </c>
      <c r="B77" s="20">
        <v>265241</v>
      </c>
      <c r="C77" s="20">
        <v>313651</v>
      </c>
      <c r="D77" s="20">
        <v>578892</v>
      </c>
    </row>
    <row r="78" spans="1:4" x14ac:dyDescent="0.3">
      <c r="A78" s="20">
        <v>74</v>
      </c>
      <c r="B78" s="20">
        <v>286729</v>
      </c>
      <c r="C78" s="20">
        <v>343854</v>
      </c>
      <c r="D78" s="20">
        <v>630583</v>
      </c>
    </row>
    <row r="79" spans="1:4" x14ac:dyDescent="0.3">
      <c r="A79" s="20">
        <v>75</v>
      </c>
      <c r="B79" s="20">
        <v>276855</v>
      </c>
      <c r="C79" s="20">
        <v>336575</v>
      </c>
      <c r="D79" s="20">
        <v>613430</v>
      </c>
    </row>
    <row r="80" spans="1:4" x14ac:dyDescent="0.3">
      <c r="A80" s="20">
        <v>76</v>
      </c>
      <c r="B80" s="20">
        <v>261618</v>
      </c>
      <c r="C80" s="20">
        <v>325618</v>
      </c>
      <c r="D80" s="20">
        <v>587236</v>
      </c>
    </row>
    <row r="81" spans="1:4" x14ac:dyDescent="0.3">
      <c r="A81" s="20">
        <v>77</v>
      </c>
      <c r="B81" s="20">
        <v>235246</v>
      </c>
      <c r="C81" s="20">
        <v>299512</v>
      </c>
      <c r="D81" s="20">
        <v>534758</v>
      </c>
    </row>
    <row r="82" spans="1:4" x14ac:dyDescent="0.3">
      <c r="A82" s="20">
        <v>78</v>
      </c>
      <c r="B82" s="20">
        <v>212123</v>
      </c>
      <c r="C82" s="20">
        <v>279944</v>
      </c>
      <c r="D82" s="20">
        <v>492067</v>
      </c>
    </row>
    <row r="83" spans="1:4" x14ac:dyDescent="0.3">
      <c r="A83" s="20">
        <v>79</v>
      </c>
      <c r="B83" s="20">
        <v>208580</v>
      </c>
      <c r="C83" s="20">
        <v>281909</v>
      </c>
      <c r="D83" s="20">
        <v>490489</v>
      </c>
    </row>
    <row r="84" spans="1:4" x14ac:dyDescent="0.3">
      <c r="A84" s="20">
        <v>80</v>
      </c>
      <c r="B84" s="20">
        <v>192218</v>
      </c>
      <c r="C84" s="20">
        <v>269213</v>
      </c>
      <c r="D84" s="20">
        <v>461431</v>
      </c>
    </row>
    <row r="85" spans="1:4" x14ac:dyDescent="0.3">
      <c r="A85" s="20">
        <v>81</v>
      </c>
      <c r="B85" s="20">
        <v>176730</v>
      </c>
      <c r="C85" s="20">
        <v>256103</v>
      </c>
      <c r="D85" s="20">
        <v>432833</v>
      </c>
    </row>
    <row r="86" spans="1:4" x14ac:dyDescent="0.3">
      <c r="A86" s="20">
        <v>82</v>
      </c>
      <c r="B86" s="20">
        <v>159050</v>
      </c>
      <c r="C86" s="20">
        <v>241732</v>
      </c>
      <c r="D86" s="20">
        <v>400782</v>
      </c>
    </row>
    <row r="87" spans="1:4" x14ac:dyDescent="0.3">
      <c r="A87" s="20">
        <v>83</v>
      </c>
      <c r="B87" s="20">
        <v>147569</v>
      </c>
      <c r="C87" s="20">
        <v>233681</v>
      </c>
      <c r="D87" s="20">
        <v>381250</v>
      </c>
    </row>
    <row r="88" spans="1:4" x14ac:dyDescent="0.3">
      <c r="A88" s="20">
        <v>84</v>
      </c>
      <c r="B88" s="20">
        <v>138878</v>
      </c>
      <c r="C88" s="20">
        <v>231880</v>
      </c>
      <c r="D88" s="20">
        <v>370758</v>
      </c>
    </row>
    <row r="89" spans="1:4" x14ac:dyDescent="0.3">
      <c r="A89" s="20">
        <v>85</v>
      </c>
      <c r="B89" s="20">
        <v>114858</v>
      </c>
      <c r="C89" s="20">
        <v>200554</v>
      </c>
      <c r="D89" s="20">
        <v>315412</v>
      </c>
    </row>
    <row r="90" spans="1:4" x14ac:dyDescent="0.3">
      <c r="A90" s="20">
        <v>86</v>
      </c>
      <c r="B90" s="20">
        <v>99208</v>
      </c>
      <c r="C90" s="20">
        <v>185681</v>
      </c>
      <c r="D90" s="20">
        <v>284889</v>
      </c>
    </row>
    <row r="91" spans="1:4" x14ac:dyDescent="0.3">
      <c r="A91" s="20">
        <v>87</v>
      </c>
      <c r="B91" s="20">
        <v>85348</v>
      </c>
      <c r="C91" s="20">
        <v>169006</v>
      </c>
      <c r="D91" s="20">
        <v>254354</v>
      </c>
    </row>
    <row r="92" spans="1:4" x14ac:dyDescent="0.3">
      <c r="A92" s="20">
        <v>88</v>
      </c>
      <c r="B92" s="20">
        <v>70169</v>
      </c>
      <c r="C92" s="20">
        <v>150037</v>
      </c>
      <c r="D92" s="20">
        <v>220206</v>
      </c>
    </row>
    <row r="93" spans="1:4" x14ac:dyDescent="0.3">
      <c r="A93" s="20">
        <v>89</v>
      </c>
      <c r="B93" s="20">
        <v>57690</v>
      </c>
      <c r="C93" s="20">
        <v>131488</v>
      </c>
      <c r="D93" s="20">
        <v>189178</v>
      </c>
    </row>
    <row r="94" spans="1:4" x14ac:dyDescent="0.3">
      <c r="A94" s="20">
        <v>90</v>
      </c>
      <c r="B94" s="20">
        <v>46820</v>
      </c>
      <c r="C94" s="20">
        <v>113155</v>
      </c>
      <c r="D94" s="20">
        <v>159975</v>
      </c>
    </row>
    <row r="95" spans="1:4" x14ac:dyDescent="0.3">
      <c r="A95" s="20">
        <v>91</v>
      </c>
      <c r="B95" s="20">
        <v>37851</v>
      </c>
      <c r="C95" s="20">
        <v>96782</v>
      </c>
      <c r="D95" s="20">
        <v>134633</v>
      </c>
    </row>
    <row r="96" spans="1:4" x14ac:dyDescent="0.3">
      <c r="A96" s="20">
        <v>92</v>
      </c>
      <c r="B96" s="20">
        <v>28613</v>
      </c>
      <c r="C96" s="20">
        <v>79532</v>
      </c>
      <c r="D96" s="20">
        <v>108145</v>
      </c>
    </row>
    <row r="97" spans="1:4" x14ac:dyDescent="0.3">
      <c r="A97" s="20">
        <v>93</v>
      </c>
      <c r="B97" s="20">
        <v>21721</v>
      </c>
      <c r="C97" s="20">
        <v>64623</v>
      </c>
      <c r="D97" s="20">
        <v>86344</v>
      </c>
    </row>
    <row r="98" spans="1:4" x14ac:dyDescent="0.3">
      <c r="A98" s="20">
        <v>94</v>
      </c>
      <c r="B98" s="20">
        <v>16055</v>
      </c>
      <c r="C98" s="20">
        <v>50340</v>
      </c>
      <c r="D98" s="20">
        <v>66395</v>
      </c>
    </row>
    <row r="99" spans="1:4" x14ac:dyDescent="0.3">
      <c r="A99" s="20">
        <v>95</v>
      </c>
      <c r="B99" s="20">
        <v>7693</v>
      </c>
      <c r="C99" s="20">
        <v>25752</v>
      </c>
      <c r="D99" s="20">
        <v>33445</v>
      </c>
    </row>
    <row r="100" spans="1:4" x14ac:dyDescent="0.3">
      <c r="A100" s="20">
        <v>96</v>
      </c>
      <c r="B100" s="20">
        <v>4132</v>
      </c>
      <c r="C100" s="20">
        <v>14936</v>
      </c>
      <c r="D100" s="20">
        <v>19068</v>
      </c>
    </row>
    <row r="101" spans="1:4" x14ac:dyDescent="0.3">
      <c r="A101" s="20">
        <v>97</v>
      </c>
      <c r="B101" s="20">
        <v>3078</v>
      </c>
      <c r="C101" s="20">
        <v>11913</v>
      </c>
      <c r="D101" s="20">
        <v>14991</v>
      </c>
    </row>
    <row r="102" spans="1:4" x14ac:dyDescent="0.3">
      <c r="A102" s="20">
        <v>98</v>
      </c>
      <c r="B102" s="20">
        <v>2552</v>
      </c>
      <c r="C102" s="20">
        <v>10412</v>
      </c>
      <c r="D102" s="20">
        <v>12964</v>
      </c>
    </row>
    <row r="103" spans="1:4" x14ac:dyDescent="0.3">
      <c r="A103" s="20">
        <v>99</v>
      </c>
      <c r="B103" s="20">
        <v>2112</v>
      </c>
      <c r="C103" s="20">
        <v>9189</v>
      </c>
      <c r="D103" s="20">
        <v>11301</v>
      </c>
    </row>
    <row r="104" spans="1:4" ht="36.75" x14ac:dyDescent="0.3">
      <c r="A104" s="20" t="s">
        <v>6</v>
      </c>
      <c r="B104" s="20">
        <v>3101</v>
      </c>
      <c r="C104" s="20">
        <v>15994</v>
      </c>
      <c r="D104" s="20">
        <v>19095</v>
      </c>
    </row>
    <row r="105" spans="1:4" ht="36.75" x14ac:dyDescent="0.3">
      <c r="A105" s="18" t="s">
        <v>7</v>
      </c>
      <c r="B105" s="21">
        <v>29501590</v>
      </c>
      <c r="C105" s="21">
        <v>31294022</v>
      </c>
      <c r="D105" s="21">
        <v>60795612</v>
      </c>
    </row>
  </sheetData>
  <mergeCells count="3">
    <mergeCell ref="A1:A3"/>
    <mergeCell ref="B1:B3"/>
    <mergeCell ref="C1:C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3"/>
  <sheetViews>
    <sheetView workbookViewId="0">
      <selection activeCell="M6" sqref="M6"/>
    </sheetView>
  </sheetViews>
  <sheetFormatPr defaultRowHeight="15" x14ac:dyDescent="0.25"/>
  <sheetData>
    <row r="1" spans="1:8" x14ac:dyDescent="0.25">
      <c r="A1" s="6"/>
      <c r="B1" s="6"/>
      <c r="C1" s="6"/>
      <c r="D1" s="7"/>
      <c r="E1" s="6"/>
      <c r="F1" s="7"/>
      <c r="G1" s="6"/>
      <c r="H1" t="s">
        <v>37</v>
      </c>
    </row>
    <row r="2" spans="1:8" x14ac:dyDescent="0.25">
      <c r="A2" s="6"/>
      <c r="B2" s="6"/>
      <c r="C2" s="6"/>
      <c r="D2" s="7"/>
      <c r="E2" s="6"/>
      <c r="F2" s="7"/>
      <c r="G2" s="6"/>
    </row>
    <row r="3" spans="1:8" x14ac:dyDescent="0.25">
      <c r="A3" s="6"/>
      <c r="B3" s="6"/>
      <c r="C3" s="6"/>
      <c r="D3" s="7"/>
      <c r="E3" s="6"/>
      <c r="F3" s="7"/>
      <c r="G3" s="6"/>
    </row>
    <row r="4" spans="1:8" x14ac:dyDescent="0.25">
      <c r="A4" s="2">
        <v>0</v>
      </c>
      <c r="B4" s="2">
        <v>100000</v>
      </c>
      <c r="C4" s="2">
        <v>328</v>
      </c>
      <c r="D4" s="3">
        <v>3.2759100000000001</v>
      </c>
      <c r="E4" s="2">
        <v>99692</v>
      </c>
      <c r="F4" s="2">
        <v>0.99969810000000003</v>
      </c>
      <c r="G4" s="9">
        <v>80.114999999999995</v>
      </c>
    </row>
    <row r="5" spans="1:8" x14ac:dyDescent="0.25">
      <c r="A5" s="2">
        <v>1</v>
      </c>
      <c r="B5" s="2">
        <v>99672</v>
      </c>
      <c r="C5" s="2">
        <v>22</v>
      </c>
      <c r="D5" s="2">
        <v>0.21617</v>
      </c>
      <c r="E5" s="2">
        <v>99662</v>
      </c>
      <c r="F5" s="2">
        <v>0.99980590000000003</v>
      </c>
      <c r="G5" s="9">
        <v>79.376999999999995</v>
      </c>
    </row>
    <row r="6" spans="1:8" x14ac:dyDescent="0.25">
      <c r="A6" s="2">
        <v>2</v>
      </c>
      <c r="B6" s="2">
        <v>99651</v>
      </c>
      <c r="C6" s="2">
        <v>17</v>
      </c>
      <c r="D6" s="2">
        <v>0.17202999999999999</v>
      </c>
      <c r="E6" s="2">
        <v>99642</v>
      </c>
      <c r="F6" s="2">
        <v>0.99984649999999997</v>
      </c>
      <c r="G6" s="9">
        <v>78.394000000000005</v>
      </c>
    </row>
    <row r="7" spans="1:8" x14ac:dyDescent="0.25">
      <c r="A7" s="2">
        <v>3</v>
      </c>
      <c r="B7" s="2">
        <v>99634</v>
      </c>
      <c r="C7" s="2">
        <v>13</v>
      </c>
      <c r="D7" s="2">
        <v>0.13499</v>
      </c>
      <c r="E7" s="2">
        <v>99627</v>
      </c>
      <c r="F7" s="2">
        <v>0.99987930000000003</v>
      </c>
      <c r="G7" s="9">
        <v>77.406999999999996</v>
      </c>
    </row>
    <row r="8" spans="1:8" x14ac:dyDescent="0.25">
      <c r="A8" s="2">
        <v>4</v>
      </c>
      <c r="B8" s="2">
        <v>99620</v>
      </c>
      <c r="C8" s="2">
        <v>11</v>
      </c>
      <c r="D8" s="2">
        <v>0.10643</v>
      </c>
      <c r="E8" s="2">
        <v>99615</v>
      </c>
      <c r="F8" s="2">
        <v>0.99990290000000004</v>
      </c>
      <c r="G8" s="9">
        <v>76.418000000000006</v>
      </c>
    </row>
    <row r="9" spans="1:8" x14ac:dyDescent="0.25">
      <c r="A9" s="2">
        <v>5</v>
      </c>
      <c r="B9" s="2">
        <v>99610</v>
      </c>
      <c r="C9" s="2">
        <v>9</v>
      </c>
      <c r="D9" s="2">
        <v>8.7770000000000001E-2</v>
      </c>
      <c r="E9" s="2">
        <v>99605</v>
      </c>
      <c r="F9" s="2">
        <v>0.99991269999999999</v>
      </c>
      <c r="G9" s="9">
        <v>75.426000000000002</v>
      </c>
    </row>
    <row r="10" spans="1:8" x14ac:dyDescent="0.25">
      <c r="A10" s="2">
        <v>6</v>
      </c>
      <c r="B10" s="2">
        <v>99601</v>
      </c>
      <c r="C10" s="2">
        <v>9</v>
      </c>
      <c r="D10" s="2">
        <v>8.6919999999999997E-2</v>
      </c>
      <c r="E10" s="2">
        <v>99597</v>
      </c>
      <c r="F10" s="2">
        <v>0.99991260000000004</v>
      </c>
      <c r="G10" s="9">
        <v>74.432000000000002</v>
      </c>
    </row>
    <row r="11" spans="1:8" x14ac:dyDescent="0.25">
      <c r="A11" s="2">
        <v>7</v>
      </c>
      <c r="B11" s="2">
        <v>99592</v>
      </c>
      <c r="C11" s="2">
        <v>9</v>
      </c>
      <c r="D11" s="2">
        <v>8.7859999999999994E-2</v>
      </c>
      <c r="E11" s="2">
        <v>99588</v>
      </c>
      <c r="F11" s="2">
        <v>0.99991490000000005</v>
      </c>
      <c r="G11" s="9">
        <v>73.438999999999993</v>
      </c>
    </row>
    <row r="12" spans="1:8" x14ac:dyDescent="0.25">
      <c r="A12" s="2">
        <v>8</v>
      </c>
      <c r="B12" s="2">
        <v>99584</v>
      </c>
      <c r="C12" s="2">
        <v>8</v>
      </c>
      <c r="D12" s="2">
        <v>8.2320000000000004E-2</v>
      </c>
      <c r="E12" s="2">
        <v>99579</v>
      </c>
      <c r="F12" s="2">
        <v>0.99991629999999998</v>
      </c>
      <c r="G12" s="9">
        <v>72.444999999999993</v>
      </c>
    </row>
    <row r="13" spans="1:8" x14ac:dyDescent="0.25">
      <c r="A13" s="2">
        <v>9</v>
      </c>
      <c r="B13" s="2">
        <v>99575</v>
      </c>
      <c r="C13" s="2">
        <v>8</v>
      </c>
      <c r="D13" s="2">
        <v>8.5000000000000006E-2</v>
      </c>
      <c r="E13" s="2">
        <v>99571</v>
      </c>
      <c r="F13" s="2">
        <v>0.99991739999999996</v>
      </c>
      <c r="G13" s="9">
        <v>71.450999999999993</v>
      </c>
    </row>
    <row r="14" spans="1:8" x14ac:dyDescent="0.25">
      <c r="A14" s="2">
        <v>10</v>
      </c>
      <c r="B14" s="2">
        <v>99567</v>
      </c>
      <c r="C14" s="2">
        <v>8</v>
      </c>
      <c r="D14" s="2">
        <v>8.0259999999999998E-2</v>
      </c>
      <c r="E14" s="2">
        <v>99563</v>
      </c>
      <c r="F14" s="2">
        <v>0.99991909999999995</v>
      </c>
      <c r="G14" s="9">
        <v>70.456999999999994</v>
      </c>
    </row>
    <row r="15" spans="1:8" x14ac:dyDescent="0.25">
      <c r="A15" s="2">
        <v>11</v>
      </c>
      <c r="B15" s="2">
        <v>99559</v>
      </c>
      <c r="C15" s="2">
        <v>8</v>
      </c>
      <c r="D15" s="2">
        <v>8.1600000000000006E-2</v>
      </c>
      <c r="E15" s="2">
        <v>99555</v>
      </c>
      <c r="F15" s="2">
        <v>0.9999133</v>
      </c>
      <c r="G15" s="9">
        <v>69.462999999999994</v>
      </c>
    </row>
    <row r="16" spans="1:8" x14ac:dyDescent="0.25">
      <c r="A16" s="2">
        <v>12</v>
      </c>
      <c r="B16" s="2">
        <v>99551</v>
      </c>
      <c r="C16" s="2">
        <v>9</v>
      </c>
      <c r="D16" s="2">
        <v>9.178E-2</v>
      </c>
      <c r="E16" s="2">
        <v>99546</v>
      </c>
      <c r="F16" s="2">
        <v>0.99989600000000001</v>
      </c>
      <c r="G16" s="9">
        <v>68.468000000000004</v>
      </c>
    </row>
    <row r="17" spans="1:7" x14ac:dyDescent="0.25">
      <c r="A17" s="2">
        <v>13</v>
      </c>
      <c r="B17" s="2">
        <v>99542</v>
      </c>
      <c r="C17" s="2">
        <v>12</v>
      </c>
      <c r="D17" s="2">
        <v>0.11629</v>
      </c>
      <c r="E17" s="2">
        <v>99536</v>
      </c>
      <c r="F17" s="2">
        <v>0.99986609999999998</v>
      </c>
      <c r="G17" s="9">
        <v>67.474999999999994</v>
      </c>
    </row>
    <row r="18" spans="1:7" x14ac:dyDescent="0.25">
      <c r="A18" s="2">
        <v>14</v>
      </c>
      <c r="B18" s="2">
        <v>99530</v>
      </c>
      <c r="C18" s="2">
        <v>15</v>
      </c>
      <c r="D18" s="2">
        <v>0.15159</v>
      </c>
      <c r="E18" s="2">
        <v>99522</v>
      </c>
      <c r="F18" s="2">
        <v>0.99982570000000004</v>
      </c>
      <c r="G18" s="9">
        <v>66.481999999999999</v>
      </c>
    </row>
    <row r="19" spans="1:7" x14ac:dyDescent="0.25">
      <c r="A19" s="2">
        <v>15</v>
      </c>
      <c r="B19" s="2">
        <v>99515</v>
      </c>
      <c r="C19" s="2">
        <v>20</v>
      </c>
      <c r="D19" s="2">
        <v>0.19703000000000001</v>
      </c>
      <c r="E19" s="2">
        <v>99505</v>
      </c>
      <c r="F19" s="2">
        <v>0.99977729999999998</v>
      </c>
      <c r="G19" s="9">
        <v>65.492000000000004</v>
      </c>
    </row>
    <row r="20" spans="1:7" x14ac:dyDescent="0.25">
      <c r="A20" s="2">
        <v>16</v>
      </c>
      <c r="B20" s="2">
        <v>99495</v>
      </c>
      <c r="C20" s="2">
        <v>25</v>
      </c>
      <c r="D20" s="2">
        <v>0.24832000000000001</v>
      </c>
      <c r="E20" s="2">
        <v>99483</v>
      </c>
      <c r="F20" s="2">
        <v>0.99972530000000004</v>
      </c>
      <c r="G20" s="9">
        <v>64.504999999999995</v>
      </c>
    </row>
    <row r="21" spans="1:7" x14ac:dyDescent="0.25">
      <c r="A21" s="2">
        <v>17</v>
      </c>
      <c r="B21" s="2">
        <v>99471</v>
      </c>
      <c r="C21" s="2">
        <v>30</v>
      </c>
      <c r="D21" s="2">
        <v>0.30109999999999998</v>
      </c>
      <c r="E21" s="2">
        <v>99456</v>
      </c>
      <c r="F21" s="2">
        <v>0.99967589999999995</v>
      </c>
      <c r="G21" s="9">
        <v>63.521000000000001</v>
      </c>
    </row>
    <row r="22" spans="1:7" x14ac:dyDescent="0.25">
      <c r="A22" s="2">
        <v>18</v>
      </c>
      <c r="B22" s="2">
        <v>99441</v>
      </c>
      <c r="C22" s="2">
        <v>35</v>
      </c>
      <c r="D22" s="2">
        <v>0.34716999999999998</v>
      </c>
      <c r="E22" s="2">
        <v>99423</v>
      </c>
      <c r="F22" s="2">
        <v>0.99963570000000002</v>
      </c>
      <c r="G22" s="9">
        <v>62.54</v>
      </c>
    </row>
    <row r="23" spans="1:7" x14ac:dyDescent="0.25">
      <c r="A23" s="2">
        <v>19</v>
      </c>
      <c r="B23" s="2">
        <v>99406</v>
      </c>
      <c r="C23" s="2">
        <v>38</v>
      </c>
      <c r="D23" s="2">
        <v>0.38146999999999998</v>
      </c>
      <c r="E23" s="2">
        <v>99387</v>
      </c>
      <c r="F23" s="2">
        <v>0.99960550000000004</v>
      </c>
      <c r="G23" s="9">
        <v>61.561999999999998</v>
      </c>
    </row>
    <row r="24" spans="1:7" x14ac:dyDescent="0.25">
      <c r="A24" s="2">
        <v>20</v>
      </c>
      <c r="B24" s="2">
        <v>99368</v>
      </c>
      <c r="C24" s="2">
        <v>40</v>
      </c>
      <c r="D24" s="2">
        <v>0.40744999999999998</v>
      </c>
      <c r="E24" s="2">
        <v>99348</v>
      </c>
      <c r="F24" s="2">
        <v>0.99958670000000005</v>
      </c>
      <c r="G24" s="9">
        <v>60.585000000000001</v>
      </c>
    </row>
    <row r="25" spans="1:7" x14ac:dyDescent="0.25">
      <c r="A25" s="2">
        <v>21</v>
      </c>
      <c r="B25" s="2">
        <v>99328</v>
      </c>
      <c r="C25" s="2">
        <v>42</v>
      </c>
      <c r="D25" s="2">
        <v>0.41925000000000001</v>
      </c>
      <c r="E25" s="2">
        <v>99307</v>
      </c>
      <c r="F25" s="2">
        <v>0.99957439999999997</v>
      </c>
      <c r="G25" s="9">
        <v>59.609000000000002</v>
      </c>
    </row>
    <row r="26" spans="1:7" x14ac:dyDescent="0.25">
      <c r="A26" s="2">
        <v>22</v>
      </c>
      <c r="B26" s="2">
        <v>99286</v>
      </c>
      <c r="C26" s="2">
        <v>43</v>
      </c>
      <c r="D26" s="2">
        <v>0.43197999999999998</v>
      </c>
      <c r="E26" s="2">
        <v>99265</v>
      </c>
      <c r="F26" s="2">
        <v>0.99955799999999995</v>
      </c>
      <c r="G26" s="9">
        <v>58.634</v>
      </c>
    </row>
    <row r="27" spans="1:7" x14ac:dyDescent="0.25">
      <c r="A27" s="2">
        <v>23</v>
      </c>
      <c r="B27" s="2">
        <v>99243</v>
      </c>
      <c r="C27" s="2">
        <v>45</v>
      </c>
      <c r="D27" s="2">
        <v>0.45207999999999998</v>
      </c>
      <c r="E27" s="2">
        <v>99221</v>
      </c>
      <c r="F27" s="2">
        <v>0.99954109999999996</v>
      </c>
      <c r="G27" s="9">
        <v>57.658999999999999</v>
      </c>
    </row>
    <row r="28" spans="1:7" x14ac:dyDescent="0.25">
      <c r="A28" s="2">
        <v>24</v>
      </c>
      <c r="B28" s="2">
        <v>99198</v>
      </c>
      <c r="C28" s="2">
        <v>46</v>
      </c>
      <c r="D28" s="2">
        <v>0.46576000000000001</v>
      </c>
      <c r="E28" s="2">
        <v>99175</v>
      </c>
      <c r="F28" s="2">
        <v>0.99953029999999998</v>
      </c>
      <c r="G28" s="9">
        <v>56.685000000000002</v>
      </c>
    </row>
    <row r="29" spans="1:7" x14ac:dyDescent="0.25">
      <c r="A29" s="2">
        <v>25</v>
      </c>
      <c r="B29" s="2">
        <v>99152</v>
      </c>
      <c r="C29" s="2">
        <v>47</v>
      </c>
      <c r="D29" s="2">
        <v>0.47359000000000001</v>
      </c>
      <c r="E29" s="2">
        <v>99129</v>
      </c>
      <c r="F29" s="2">
        <v>0.99952410000000003</v>
      </c>
      <c r="G29" s="9">
        <v>55.710999999999999</v>
      </c>
    </row>
    <row r="30" spans="1:7" x14ac:dyDescent="0.25">
      <c r="A30" s="2">
        <v>26</v>
      </c>
      <c r="B30" s="2">
        <v>99105</v>
      </c>
      <c r="C30" s="2">
        <v>47</v>
      </c>
      <c r="D30" s="2">
        <v>0.47822999999999999</v>
      </c>
      <c r="E30" s="2">
        <v>99081</v>
      </c>
      <c r="F30" s="2">
        <v>0.9995288</v>
      </c>
      <c r="G30" s="9">
        <v>54.738</v>
      </c>
    </row>
    <row r="31" spans="1:7" x14ac:dyDescent="0.25">
      <c r="A31" s="2">
        <v>27</v>
      </c>
      <c r="B31" s="2">
        <v>99058</v>
      </c>
      <c r="C31" s="2">
        <v>46</v>
      </c>
      <c r="D31" s="2">
        <v>0.4642</v>
      </c>
      <c r="E31" s="2">
        <v>99035</v>
      </c>
      <c r="F31" s="2">
        <v>0.99953309999999995</v>
      </c>
      <c r="G31" s="9">
        <v>53.764000000000003</v>
      </c>
    </row>
    <row r="32" spans="1:7" x14ac:dyDescent="0.25">
      <c r="A32" s="2">
        <v>28</v>
      </c>
      <c r="B32" s="2">
        <v>99012</v>
      </c>
      <c r="C32" s="2">
        <v>47</v>
      </c>
      <c r="D32" s="2">
        <v>0.46964</v>
      </c>
      <c r="E32" s="2">
        <v>98989</v>
      </c>
      <c r="F32" s="2">
        <v>0.99951800000000002</v>
      </c>
      <c r="G32" s="9">
        <v>52.787999999999997</v>
      </c>
    </row>
    <row r="33" spans="1:7" x14ac:dyDescent="0.25">
      <c r="A33" s="2">
        <v>29</v>
      </c>
      <c r="B33" s="2">
        <v>98965</v>
      </c>
      <c r="C33" s="2">
        <v>49</v>
      </c>
      <c r="D33" s="2">
        <v>0.49436999999999998</v>
      </c>
      <c r="E33" s="2">
        <v>98941</v>
      </c>
      <c r="F33" s="2">
        <v>0.99949069999999995</v>
      </c>
      <c r="G33" s="9">
        <v>51.813000000000002</v>
      </c>
    </row>
    <row r="34" spans="1:7" x14ac:dyDescent="0.25">
      <c r="A34" s="2">
        <v>30</v>
      </c>
      <c r="B34" s="2">
        <v>98916</v>
      </c>
      <c r="C34" s="2">
        <v>52</v>
      </c>
      <c r="D34" s="2">
        <v>0.52427999999999997</v>
      </c>
      <c r="E34" s="2">
        <v>98890</v>
      </c>
      <c r="F34" s="2">
        <v>0.99946360000000001</v>
      </c>
      <c r="G34" s="9">
        <v>50.838000000000001</v>
      </c>
    </row>
    <row r="35" spans="1:7" x14ac:dyDescent="0.25">
      <c r="A35" s="2">
        <v>31</v>
      </c>
      <c r="B35" s="2">
        <v>98865</v>
      </c>
      <c r="C35" s="2">
        <v>54</v>
      </c>
      <c r="D35" s="2">
        <v>0.54844000000000004</v>
      </c>
      <c r="E35" s="2">
        <v>98837</v>
      </c>
      <c r="F35" s="2">
        <v>0.99943820000000005</v>
      </c>
      <c r="G35" s="9">
        <v>49.865000000000002</v>
      </c>
    </row>
    <row r="36" spans="1:7" x14ac:dyDescent="0.25">
      <c r="A36" s="2">
        <v>32</v>
      </c>
      <c r="B36" s="2">
        <v>98810</v>
      </c>
      <c r="C36" s="2">
        <v>57</v>
      </c>
      <c r="D36" s="2">
        <v>0.57513000000000003</v>
      </c>
      <c r="E36" s="2">
        <v>98782</v>
      </c>
      <c r="F36" s="2">
        <v>0.99941190000000002</v>
      </c>
      <c r="G36" s="9">
        <v>48.892000000000003</v>
      </c>
    </row>
    <row r="37" spans="1:7" x14ac:dyDescent="0.25">
      <c r="A37" s="2">
        <v>33</v>
      </c>
      <c r="B37" s="2">
        <v>98753</v>
      </c>
      <c r="C37" s="2">
        <v>59</v>
      </c>
      <c r="D37" s="2">
        <v>0.60104000000000002</v>
      </c>
      <c r="E37" s="2">
        <v>98724</v>
      </c>
      <c r="F37" s="2">
        <v>0.99937690000000001</v>
      </c>
      <c r="G37" s="9">
        <v>47.92</v>
      </c>
    </row>
    <row r="38" spans="1:7" x14ac:dyDescent="0.25">
      <c r="A38" s="2">
        <v>34</v>
      </c>
      <c r="B38" s="2">
        <v>98694</v>
      </c>
      <c r="C38" s="2">
        <v>64</v>
      </c>
      <c r="D38" s="2">
        <v>0.64525999999999994</v>
      </c>
      <c r="E38" s="2">
        <v>98662</v>
      </c>
      <c r="F38" s="2">
        <v>0.99933369999999999</v>
      </c>
      <c r="G38" s="9">
        <v>46.948</v>
      </c>
    </row>
    <row r="39" spans="1:7" x14ac:dyDescent="0.25">
      <c r="A39" s="2">
        <v>35</v>
      </c>
      <c r="B39" s="2">
        <v>98630</v>
      </c>
      <c r="C39" s="2">
        <v>68</v>
      </c>
      <c r="D39" s="2">
        <v>0.68732000000000004</v>
      </c>
      <c r="E39" s="2">
        <v>98597</v>
      </c>
      <c r="F39" s="2">
        <v>0.99929129999999999</v>
      </c>
      <c r="G39" s="9">
        <v>45.978000000000002</v>
      </c>
    </row>
    <row r="40" spans="1:7" x14ac:dyDescent="0.25">
      <c r="A40" s="2">
        <v>36</v>
      </c>
      <c r="B40" s="2">
        <v>98563</v>
      </c>
      <c r="C40" s="2">
        <v>72</v>
      </c>
      <c r="D40" s="2">
        <v>0.73014999999999997</v>
      </c>
      <c r="E40" s="2">
        <v>98527</v>
      </c>
      <c r="F40" s="2">
        <v>0.99924559999999996</v>
      </c>
      <c r="G40" s="9">
        <v>45.009</v>
      </c>
    </row>
    <row r="41" spans="1:7" x14ac:dyDescent="0.25">
      <c r="A41" s="2">
        <v>37</v>
      </c>
      <c r="B41" s="2">
        <v>98491</v>
      </c>
      <c r="C41" s="2">
        <v>77</v>
      </c>
      <c r="D41" s="2">
        <v>0.77866000000000002</v>
      </c>
      <c r="E41" s="2">
        <v>98452</v>
      </c>
      <c r="F41" s="2">
        <v>0.99919659999999999</v>
      </c>
      <c r="G41" s="9">
        <v>44.042000000000002</v>
      </c>
    </row>
    <row r="42" spans="1:7" x14ac:dyDescent="0.25">
      <c r="A42" s="2">
        <v>38</v>
      </c>
      <c r="B42" s="2">
        <v>98414</v>
      </c>
      <c r="C42" s="2">
        <v>81</v>
      </c>
      <c r="D42" s="2">
        <v>0.82808999999999999</v>
      </c>
      <c r="E42" s="2">
        <v>98373</v>
      </c>
      <c r="F42" s="2">
        <v>0.99914610000000004</v>
      </c>
      <c r="G42" s="9">
        <v>43.076000000000001</v>
      </c>
    </row>
    <row r="43" spans="1:7" x14ac:dyDescent="0.25">
      <c r="A43" s="2">
        <v>39</v>
      </c>
      <c r="B43" s="2">
        <v>98332</v>
      </c>
      <c r="C43" s="2">
        <v>87</v>
      </c>
      <c r="D43" s="2">
        <v>0.87968000000000002</v>
      </c>
      <c r="E43" s="2">
        <v>98289</v>
      </c>
      <c r="F43" s="2">
        <v>0.999089</v>
      </c>
      <c r="G43" s="9">
        <v>42.110999999999997</v>
      </c>
    </row>
    <row r="44" spans="1:7" x14ac:dyDescent="0.25">
      <c r="A44" s="2">
        <v>40</v>
      </c>
      <c r="B44" s="2">
        <v>98246</v>
      </c>
      <c r="C44" s="2">
        <v>93</v>
      </c>
      <c r="D44" s="2">
        <v>0.94238</v>
      </c>
      <c r="E44" s="2">
        <v>98200</v>
      </c>
      <c r="F44" s="2">
        <v>0.99901530000000005</v>
      </c>
      <c r="G44" s="9">
        <v>41.148000000000003</v>
      </c>
    </row>
    <row r="45" spans="1:7" x14ac:dyDescent="0.25">
      <c r="A45" s="2">
        <v>41</v>
      </c>
      <c r="B45" s="2">
        <v>98153</v>
      </c>
      <c r="C45" s="2">
        <v>101</v>
      </c>
      <c r="D45" s="3">
        <v>1.0269600000000001</v>
      </c>
      <c r="E45" s="2">
        <v>98103</v>
      </c>
      <c r="F45" s="2">
        <v>0.99892219999999998</v>
      </c>
      <c r="G45" s="9">
        <v>40.186</v>
      </c>
    </row>
    <row r="46" spans="1:7" x14ac:dyDescent="0.25">
      <c r="A46" s="2">
        <v>42</v>
      </c>
      <c r="B46" s="2">
        <v>98053</v>
      </c>
      <c r="C46" s="2">
        <v>111</v>
      </c>
      <c r="D46" s="3">
        <v>1.12873</v>
      </c>
      <c r="E46" s="2">
        <v>97997</v>
      </c>
      <c r="F46" s="2">
        <v>0.99880369999999996</v>
      </c>
      <c r="G46" s="9">
        <v>39.226999999999997</v>
      </c>
    </row>
    <row r="47" spans="1:7" x14ac:dyDescent="0.25">
      <c r="A47" s="2">
        <v>43</v>
      </c>
      <c r="B47" s="2">
        <v>97942</v>
      </c>
      <c r="C47" s="2">
        <v>124</v>
      </c>
      <c r="D47" s="3">
        <v>1.2639199999999999</v>
      </c>
      <c r="E47" s="2">
        <v>97880</v>
      </c>
      <c r="F47" s="2">
        <v>0.99866330000000003</v>
      </c>
      <c r="G47" s="9">
        <v>38.271000000000001</v>
      </c>
    </row>
    <row r="48" spans="1:7" x14ac:dyDescent="0.25">
      <c r="A48" s="2">
        <v>44</v>
      </c>
      <c r="B48" s="2">
        <v>97818</v>
      </c>
      <c r="C48" s="2">
        <v>138</v>
      </c>
      <c r="D48" s="3">
        <v>1.4094899999999999</v>
      </c>
      <c r="E48" s="2">
        <v>97749</v>
      </c>
      <c r="F48" s="2">
        <v>0.99851959999999995</v>
      </c>
      <c r="G48" s="9">
        <v>37.317999999999998</v>
      </c>
    </row>
    <row r="49" spans="1:7" x14ac:dyDescent="0.25">
      <c r="A49" s="2">
        <v>45</v>
      </c>
      <c r="B49" s="2">
        <v>97680</v>
      </c>
      <c r="C49" s="2">
        <v>152</v>
      </c>
      <c r="D49" s="3">
        <v>1.5513399999999999</v>
      </c>
      <c r="E49" s="2">
        <v>97605</v>
      </c>
      <c r="F49" s="2">
        <v>0.99836340000000001</v>
      </c>
      <c r="G49" s="9">
        <v>36.369999999999997</v>
      </c>
    </row>
    <row r="50" spans="1:7" x14ac:dyDescent="0.25">
      <c r="A50" s="2">
        <v>46</v>
      </c>
      <c r="B50" s="2">
        <v>97529</v>
      </c>
      <c r="C50" s="2">
        <v>168</v>
      </c>
      <c r="D50" s="3">
        <v>1.7219800000000001</v>
      </c>
      <c r="E50" s="2">
        <v>97445</v>
      </c>
      <c r="F50" s="2">
        <v>0.99818379999999995</v>
      </c>
      <c r="G50" s="9">
        <v>35.426000000000002</v>
      </c>
    </row>
    <row r="51" spans="1:7" x14ac:dyDescent="0.25">
      <c r="A51" s="2">
        <v>47</v>
      </c>
      <c r="B51" s="2">
        <v>97361</v>
      </c>
      <c r="C51" s="2">
        <v>186</v>
      </c>
      <c r="D51" s="3">
        <v>1.91062</v>
      </c>
      <c r="E51" s="2">
        <v>97268</v>
      </c>
      <c r="F51" s="2">
        <v>0.99798160000000002</v>
      </c>
      <c r="G51" s="9">
        <v>34.485999999999997</v>
      </c>
    </row>
    <row r="52" spans="1:7" x14ac:dyDescent="0.25">
      <c r="A52" s="2">
        <v>48</v>
      </c>
      <c r="B52" s="2">
        <v>97175</v>
      </c>
      <c r="C52" s="2">
        <v>207</v>
      </c>
      <c r="D52" s="3">
        <v>2.12629</v>
      </c>
      <c r="E52" s="2">
        <v>97071</v>
      </c>
      <c r="F52" s="2">
        <v>0.99775190000000002</v>
      </c>
      <c r="G52" s="9">
        <v>33.551000000000002</v>
      </c>
    </row>
    <row r="53" spans="1:7" x14ac:dyDescent="0.25">
      <c r="A53" s="2">
        <v>49</v>
      </c>
      <c r="B53" s="2">
        <v>96968</v>
      </c>
      <c r="C53" s="2">
        <v>230</v>
      </c>
      <c r="D53" s="3">
        <v>2.3702000000000001</v>
      </c>
      <c r="E53" s="2">
        <v>96853</v>
      </c>
      <c r="F53" s="2">
        <v>0.99750260000000002</v>
      </c>
      <c r="G53" s="9">
        <v>32.622</v>
      </c>
    </row>
    <row r="54" spans="1:7" x14ac:dyDescent="0.25">
      <c r="A54" s="2">
        <v>50</v>
      </c>
      <c r="B54" s="2">
        <v>96738</v>
      </c>
      <c r="C54" s="2">
        <v>254</v>
      </c>
      <c r="D54" s="3">
        <v>2.6249400000000001</v>
      </c>
      <c r="E54" s="2">
        <v>96611</v>
      </c>
      <c r="F54" s="2">
        <v>0.99723969999999995</v>
      </c>
      <c r="G54" s="9">
        <v>31.698</v>
      </c>
    </row>
    <row r="55" spans="1:7" x14ac:dyDescent="0.25">
      <c r="A55" s="2">
        <v>51</v>
      </c>
      <c r="B55" s="2">
        <v>96484</v>
      </c>
      <c r="C55" s="2">
        <v>279</v>
      </c>
      <c r="D55" s="3">
        <v>2.8960499999999998</v>
      </c>
      <c r="E55" s="2">
        <v>96345</v>
      </c>
      <c r="F55" s="2">
        <v>0.99697259999999999</v>
      </c>
      <c r="G55" s="9">
        <v>30.78</v>
      </c>
    </row>
    <row r="56" spans="1:7" x14ac:dyDescent="0.25">
      <c r="A56" s="2">
        <v>52</v>
      </c>
      <c r="B56" s="2">
        <v>96205</v>
      </c>
      <c r="C56" s="2">
        <v>304</v>
      </c>
      <c r="D56" s="3">
        <v>3.1592199999999999</v>
      </c>
      <c r="E56" s="2">
        <v>96053</v>
      </c>
      <c r="F56" s="2">
        <v>0.99667490000000003</v>
      </c>
      <c r="G56" s="9">
        <v>29.867999999999999</v>
      </c>
    </row>
    <row r="57" spans="1:7" x14ac:dyDescent="0.25">
      <c r="A57" s="2">
        <v>53</v>
      </c>
      <c r="B57" s="2">
        <v>95901</v>
      </c>
      <c r="C57" s="2">
        <v>335</v>
      </c>
      <c r="D57" s="3">
        <v>3.4914000000000001</v>
      </c>
      <c r="E57" s="2">
        <v>95734</v>
      </c>
      <c r="F57" s="2">
        <v>0.99636080000000005</v>
      </c>
      <c r="G57" s="9">
        <v>28.960999999999999</v>
      </c>
    </row>
    <row r="58" spans="1:7" x14ac:dyDescent="0.25">
      <c r="A58" s="2">
        <v>54</v>
      </c>
      <c r="B58" s="2">
        <v>95566</v>
      </c>
      <c r="C58" s="2">
        <v>362</v>
      </c>
      <c r="D58" s="3">
        <v>3.7875800000000002</v>
      </c>
      <c r="E58" s="2">
        <v>95385</v>
      </c>
      <c r="F58" s="2">
        <v>0.99598399999999998</v>
      </c>
      <c r="G58" s="9">
        <v>28.061</v>
      </c>
    </row>
    <row r="59" spans="1:7" x14ac:dyDescent="0.25">
      <c r="A59" s="2">
        <v>55</v>
      </c>
      <c r="B59" s="2">
        <v>95204</v>
      </c>
      <c r="C59" s="2">
        <v>404</v>
      </c>
      <c r="D59" s="3">
        <v>4.2452899999999998</v>
      </c>
      <c r="E59" s="2">
        <v>95002</v>
      </c>
      <c r="F59" s="2">
        <v>0.99554299999999996</v>
      </c>
      <c r="G59" s="9">
        <v>27.166</v>
      </c>
    </row>
    <row r="60" spans="1:7" x14ac:dyDescent="0.25">
      <c r="A60" s="2">
        <v>56</v>
      </c>
      <c r="B60" s="2">
        <v>94800</v>
      </c>
      <c r="C60" s="2">
        <v>443</v>
      </c>
      <c r="D60" s="3">
        <v>4.6696900000000001</v>
      </c>
      <c r="E60" s="2">
        <v>94579</v>
      </c>
      <c r="F60" s="2">
        <v>0.99510980000000004</v>
      </c>
      <c r="G60" s="9">
        <v>26.279</v>
      </c>
    </row>
    <row r="61" spans="1:7" x14ac:dyDescent="0.25">
      <c r="A61" s="2">
        <v>57</v>
      </c>
      <c r="B61" s="2">
        <v>94357</v>
      </c>
      <c r="C61" s="2">
        <v>482</v>
      </c>
      <c r="D61" s="3">
        <v>5.1117100000000004</v>
      </c>
      <c r="E61" s="2">
        <v>94116</v>
      </c>
      <c r="F61" s="2">
        <v>0.99461149999999998</v>
      </c>
      <c r="G61" s="9">
        <v>25.4</v>
      </c>
    </row>
    <row r="62" spans="1:7" x14ac:dyDescent="0.25">
      <c r="A62" s="2">
        <v>58</v>
      </c>
      <c r="B62" s="2">
        <v>93875</v>
      </c>
      <c r="C62" s="2">
        <v>532</v>
      </c>
      <c r="D62" s="3">
        <v>5.66669</v>
      </c>
      <c r="E62" s="2">
        <v>93609</v>
      </c>
      <c r="F62" s="2">
        <v>0.99401119999999998</v>
      </c>
      <c r="G62" s="9">
        <v>24.527999999999999</v>
      </c>
    </row>
    <row r="63" spans="1:7" x14ac:dyDescent="0.25">
      <c r="A63" s="2">
        <v>59</v>
      </c>
      <c r="B63" s="2">
        <v>93343</v>
      </c>
      <c r="C63" s="2">
        <v>589</v>
      </c>
      <c r="D63" s="3">
        <v>6.3128000000000002</v>
      </c>
      <c r="E63" s="2">
        <v>93048</v>
      </c>
      <c r="F63" s="2">
        <v>0.99339480000000002</v>
      </c>
      <c r="G63" s="9">
        <v>23.664999999999999</v>
      </c>
    </row>
    <row r="64" spans="1:7" x14ac:dyDescent="0.25">
      <c r="A64" s="2">
        <v>60</v>
      </c>
      <c r="B64" s="2">
        <v>92754</v>
      </c>
      <c r="C64" s="2">
        <v>640</v>
      </c>
      <c r="D64" s="3">
        <v>6.8994099999999996</v>
      </c>
      <c r="E64" s="2">
        <v>92434</v>
      </c>
      <c r="F64" s="2">
        <v>0.99270369999999997</v>
      </c>
      <c r="G64" s="9">
        <v>22.812000000000001</v>
      </c>
    </row>
    <row r="65" spans="1:7" x14ac:dyDescent="0.25">
      <c r="A65" s="2">
        <v>61</v>
      </c>
      <c r="B65" s="2">
        <v>92114</v>
      </c>
      <c r="C65" s="2">
        <v>709</v>
      </c>
      <c r="D65" s="3">
        <v>7.6959099999999996</v>
      </c>
      <c r="E65" s="2">
        <v>91759</v>
      </c>
      <c r="F65" s="2">
        <v>0.99181529999999996</v>
      </c>
      <c r="G65" s="9">
        <v>21.966999999999999</v>
      </c>
    </row>
    <row r="66" spans="1:7" x14ac:dyDescent="0.25">
      <c r="A66" s="2">
        <v>62</v>
      </c>
      <c r="B66" s="2">
        <v>91405</v>
      </c>
      <c r="C66" s="2">
        <v>793</v>
      </c>
      <c r="D66" s="3">
        <v>8.6773600000000002</v>
      </c>
      <c r="E66" s="2">
        <v>91008</v>
      </c>
      <c r="F66" s="2">
        <v>0.99093350000000002</v>
      </c>
      <c r="G66" s="9">
        <v>21.134</v>
      </c>
    </row>
    <row r="67" spans="1:7" x14ac:dyDescent="0.25">
      <c r="A67" s="2">
        <v>63</v>
      </c>
      <c r="B67" s="2">
        <v>90612</v>
      </c>
      <c r="C67" s="2">
        <v>857</v>
      </c>
      <c r="D67" s="3">
        <v>9.45899</v>
      </c>
      <c r="E67" s="2">
        <v>90183</v>
      </c>
      <c r="F67" s="2">
        <v>0.99003169999999996</v>
      </c>
      <c r="G67" s="9">
        <v>20.315000000000001</v>
      </c>
    </row>
    <row r="68" spans="1:7" x14ac:dyDescent="0.25">
      <c r="A68" s="2">
        <v>64</v>
      </c>
      <c r="B68" s="2">
        <v>89755</v>
      </c>
      <c r="C68" s="2">
        <v>941</v>
      </c>
      <c r="D68" s="3">
        <v>10.48237</v>
      </c>
      <c r="E68" s="2">
        <v>89284</v>
      </c>
      <c r="F68" s="2">
        <v>0.9890217</v>
      </c>
      <c r="G68" s="9">
        <v>19.504000000000001</v>
      </c>
    </row>
    <row r="69" spans="1:7" x14ac:dyDescent="0.25">
      <c r="A69" s="2">
        <v>65</v>
      </c>
      <c r="B69" s="2">
        <v>88814</v>
      </c>
      <c r="C69" s="2">
        <v>1020</v>
      </c>
      <c r="D69" s="3">
        <v>11.479380000000001</v>
      </c>
      <c r="E69" s="2">
        <v>88304</v>
      </c>
      <c r="F69" s="2">
        <v>0.98789400000000005</v>
      </c>
      <c r="G69" s="9">
        <v>18.704999999999998</v>
      </c>
    </row>
    <row r="70" spans="1:7" x14ac:dyDescent="0.25">
      <c r="A70" s="2">
        <v>66</v>
      </c>
      <c r="B70" s="2">
        <v>87794</v>
      </c>
      <c r="C70" s="2">
        <v>1118</v>
      </c>
      <c r="D70" s="3">
        <v>12.739990000000001</v>
      </c>
      <c r="E70" s="2">
        <v>87235</v>
      </c>
      <c r="F70" s="2">
        <v>0.98685999999999996</v>
      </c>
      <c r="G70" s="9">
        <v>17.917000000000002</v>
      </c>
    </row>
    <row r="71" spans="1:7" x14ac:dyDescent="0.25">
      <c r="A71" s="2">
        <v>67</v>
      </c>
      <c r="B71" s="2">
        <v>86676</v>
      </c>
      <c r="C71" s="2">
        <v>1174</v>
      </c>
      <c r="D71" s="3">
        <v>13.545260000000001</v>
      </c>
      <c r="E71" s="2">
        <v>86089</v>
      </c>
      <c r="F71" s="2">
        <v>0.98586209999999996</v>
      </c>
      <c r="G71" s="9">
        <v>17.140999999999998</v>
      </c>
    </row>
    <row r="72" spans="1:7" x14ac:dyDescent="0.25">
      <c r="A72" s="2">
        <v>68</v>
      </c>
      <c r="B72" s="2">
        <v>85502</v>
      </c>
      <c r="C72" s="2">
        <v>1260</v>
      </c>
      <c r="D72" s="3">
        <v>14.738580000000001</v>
      </c>
      <c r="E72" s="2">
        <v>84872</v>
      </c>
      <c r="F72" s="2">
        <v>0.98464609999999997</v>
      </c>
      <c r="G72" s="9">
        <v>16.37</v>
      </c>
    </row>
    <row r="73" spans="1:7" x14ac:dyDescent="0.25">
      <c r="A73" s="2">
        <v>69</v>
      </c>
      <c r="B73" s="2">
        <v>84242</v>
      </c>
      <c r="C73" s="2">
        <v>1346</v>
      </c>
      <c r="D73" s="3">
        <v>15.97851</v>
      </c>
      <c r="E73" s="2">
        <v>83569</v>
      </c>
      <c r="F73" s="2">
        <v>0.98304590000000003</v>
      </c>
      <c r="G73" s="9">
        <v>15.606999999999999</v>
      </c>
    </row>
    <row r="74" spans="1:7" x14ac:dyDescent="0.25">
      <c r="A74" s="2">
        <v>70</v>
      </c>
      <c r="B74" s="2">
        <v>82896</v>
      </c>
      <c r="C74" s="2">
        <v>1488</v>
      </c>
      <c r="D74" s="3">
        <v>17.945609999999999</v>
      </c>
      <c r="E74" s="2">
        <v>82152</v>
      </c>
      <c r="F74" s="2">
        <v>0.98108249999999997</v>
      </c>
      <c r="G74" s="9">
        <v>14.852</v>
      </c>
    </row>
    <row r="75" spans="1:7" x14ac:dyDescent="0.25">
      <c r="A75" s="2">
        <v>71</v>
      </c>
      <c r="B75" s="2">
        <v>81408</v>
      </c>
      <c r="C75" s="2">
        <v>1621</v>
      </c>
      <c r="D75" s="3">
        <v>19.90719</v>
      </c>
      <c r="E75" s="2">
        <v>80598</v>
      </c>
      <c r="F75" s="2">
        <v>0.9785893</v>
      </c>
      <c r="G75" s="9">
        <v>14.115</v>
      </c>
    </row>
    <row r="76" spans="1:7" x14ac:dyDescent="0.25">
      <c r="A76" s="2">
        <v>72</v>
      </c>
      <c r="B76" s="2">
        <v>79787</v>
      </c>
      <c r="C76" s="2">
        <v>1831</v>
      </c>
      <c r="D76" s="3">
        <v>22.944649999999999</v>
      </c>
      <c r="E76" s="2">
        <v>78872</v>
      </c>
      <c r="F76" s="2">
        <v>0.97590509999999997</v>
      </c>
      <c r="G76" s="9">
        <v>13.391</v>
      </c>
    </row>
    <row r="77" spans="1:7" x14ac:dyDescent="0.25">
      <c r="A77" s="2">
        <v>73</v>
      </c>
      <c r="B77" s="2">
        <v>77957</v>
      </c>
      <c r="C77" s="2">
        <v>1970</v>
      </c>
      <c r="D77" s="3">
        <v>25.272179999999999</v>
      </c>
      <c r="E77" s="2">
        <v>76972</v>
      </c>
      <c r="F77" s="2">
        <v>0.97339679999999995</v>
      </c>
      <c r="G77" s="9">
        <v>12.694000000000001</v>
      </c>
    </row>
    <row r="78" spans="1:7" x14ac:dyDescent="0.25">
      <c r="A78" s="2">
        <v>74</v>
      </c>
      <c r="B78" s="2">
        <v>75987</v>
      </c>
      <c r="C78" s="2">
        <v>2125</v>
      </c>
      <c r="D78" s="3">
        <v>27.96876</v>
      </c>
      <c r="E78" s="2">
        <v>74924</v>
      </c>
      <c r="F78" s="2">
        <v>0.97080169999999999</v>
      </c>
      <c r="G78" s="9">
        <v>12.01</v>
      </c>
    </row>
    <row r="79" spans="1:7" x14ac:dyDescent="0.25">
      <c r="A79" s="2">
        <v>75</v>
      </c>
      <c r="B79" s="2">
        <v>73861</v>
      </c>
      <c r="C79" s="2">
        <v>2250</v>
      </c>
      <c r="D79" s="3">
        <v>30.463290000000001</v>
      </c>
      <c r="E79" s="2">
        <v>72736</v>
      </c>
      <c r="F79" s="2">
        <v>0.96826789999999996</v>
      </c>
      <c r="G79" s="9">
        <v>11.340999999999999</v>
      </c>
    </row>
    <row r="80" spans="1:7" x14ac:dyDescent="0.25">
      <c r="A80" s="2">
        <v>76</v>
      </c>
      <c r="B80" s="2">
        <v>71611</v>
      </c>
      <c r="C80" s="2">
        <v>2366</v>
      </c>
      <c r="D80" s="3">
        <v>33.040880000000001</v>
      </c>
      <c r="E80" s="2">
        <v>70428</v>
      </c>
      <c r="F80" s="2">
        <v>0.96516139999999995</v>
      </c>
      <c r="G80" s="9">
        <v>10.682</v>
      </c>
    </row>
    <row r="81" spans="1:7" x14ac:dyDescent="0.25">
      <c r="A81" s="2">
        <v>77</v>
      </c>
      <c r="B81" s="2">
        <v>69245</v>
      </c>
      <c r="C81" s="2">
        <v>2541</v>
      </c>
      <c r="D81" s="3">
        <v>36.697749999999999</v>
      </c>
      <c r="E81" s="2">
        <v>67975</v>
      </c>
      <c r="F81" s="2">
        <v>0.96079700000000001</v>
      </c>
      <c r="G81" s="9">
        <v>10.029999999999999</v>
      </c>
    </row>
    <row r="82" spans="1:7" x14ac:dyDescent="0.25">
      <c r="A82" s="2">
        <v>78</v>
      </c>
      <c r="B82" s="2">
        <v>66704</v>
      </c>
      <c r="C82" s="2">
        <v>2788</v>
      </c>
      <c r="D82" s="3">
        <v>41.803649999999998</v>
      </c>
      <c r="E82" s="2">
        <v>65310</v>
      </c>
      <c r="F82" s="2">
        <v>0.95543239999999996</v>
      </c>
      <c r="G82" s="9">
        <v>9.3930000000000007</v>
      </c>
    </row>
    <row r="83" spans="1:7" x14ac:dyDescent="0.25">
      <c r="A83" s="2">
        <v>79</v>
      </c>
      <c r="B83" s="2">
        <v>63916</v>
      </c>
      <c r="C83" s="2">
        <v>3033</v>
      </c>
      <c r="D83" s="3">
        <v>47.452129999999997</v>
      </c>
      <c r="E83" s="2">
        <v>62399</v>
      </c>
      <c r="F83" s="2">
        <v>0.94929929999999996</v>
      </c>
      <c r="G83" s="9">
        <v>8.7810000000000006</v>
      </c>
    </row>
    <row r="84" spans="1:7" x14ac:dyDescent="0.25">
      <c r="A84" s="2">
        <v>80</v>
      </c>
      <c r="B84" s="2">
        <v>60883</v>
      </c>
      <c r="C84" s="2">
        <v>3294</v>
      </c>
      <c r="D84" s="3">
        <v>54.111040000000003</v>
      </c>
      <c r="E84" s="2">
        <v>59235</v>
      </c>
      <c r="F84" s="2">
        <v>0.94252720000000001</v>
      </c>
      <c r="G84" s="9">
        <v>8.1929999999999996</v>
      </c>
    </row>
    <row r="85" spans="1:7" x14ac:dyDescent="0.25">
      <c r="A85" s="2">
        <v>81</v>
      </c>
      <c r="B85" s="2">
        <v>57588</v>
      </c>
      <c r="C85" s="2">
        <v>3514</v>
      </c>
      <c r="D85" s="3">
        <v>61.026800000000001</v>
      </c>
      <c r="E85" s="2">
        <v>55831</v>
      </c>
      <c r="F85" s="2">
        <v>0.93480549999999996</v>
      </c>
      <c r="G85" s="9">
        <v>7.6340000000000003</v>
      </c>
    </row>
    <row r="86" spans="1:7" x14ac:dyDescent="0.25">
      <c r="A86" s="2">
        <v>82</v>
      </c>
      <c r="B86" s="2">
        <v>54074</v>
      </c>
      <c r="C86" s="2">
        <v>3765</v>
      </c>
      <c r="D86" s="3">
        <v>69.633170000000007</v>
      </c>
      <c r="E86" s="2">
        <v>52191</v>
      </c>
      <c r="F86" s="2">
        <v>0.92585470000000003</v>
      </c>
      <c r="G86" s="9">
        <v>7.0970000000000004</v>
      </c>
    </row>
    <row r="87" spans="1:7" x14ac:dyDescent="0.25">
      <c r="A87" s="2">
        <v>83</v>
      </c>
      <c r="B87" s="2">
        <v>50308</v>
      </c>
      <c r="C87" s="2">
        <v>3974</v>
      </c>
      <c r="D87" s="3">
        <v>78.995230000000006</v>
      </c>
      <c r="E87" s="2">
        <v>48321</v>
      </c>
      <c r="F87" s="2">
        <v>0.9164137</v>
      </c>
      <c r="G87" s="9">
        <v>6.5910000000000002</v>
      </c>
    </row>
    <row r="88" spans="1:7" x14ac:dyDescent="0.25">
      <c r="A88" s="2">
        <v>84</v>
      </c>
      <c r="B88" s="2">
        <v>46334</v>
      </c>
      <c r="C88" s="2">
        <v>4104</v>
      </c>
      <c r="D88" s="3">
        <v>88.571150000000003</v>
      </c>
      <c r="E88" s="2">
        <v>44282</v>
      </c>
      <c r="F88" s="2">
        <v>0.90593829999999997</v>
      </c>
      <c r="G88" s="9">
        <v>6.1130000000000004</v>
      </c>
    </row>
    <row r="89" spans="1:7" x14ac:dyDescent="0.25">
      <c r="A89" s="2">
        <v>85</v>
      </c>
      <c r="B89" s="2">
        <v>42230</v>
      </c>
      <c r="C89" s="2">
        <v>4227</v>
      </c>
      <c r="D89" s="3">
        <v>100.08579</v>
      </c>
      <c r="E89" s="2">
        <v>40117</v>
      </c>
      <c r="F89" s="2">
        <v>0.89393440000000002</v>
      </c>
      <c r="G89" s="9">
        <v>5.6589999999999998</v>
      </c>
    </row>
    <row r="90" spans="1:7" x14ac:dyDescent="0.25">
      <c r="A90" s="2">
        <v>86</v>
      </c>
      <c r="B90" s="2">
        <v>38004</v>
      </c>
      <c r="C90" s="2">
        <v>4283</v>
      </c>
      <c r="D90" s="3">
        <v>112.71057</v>
      </c>
      <c r="E90" s="2">
        <v>35862</v>
      </c>
      <c r="F90" s="2">
        <v>0.88061449999999997</v>
      </c>
      <c r="G90" s="9">
        <v>5.2329999999999997</v>
      </c>
    </row>
    <row r="91" spans="1:7" x14ac:dyDescent="0.25">
      <c r="A91" s="2">
        <v>87</v>
      </c>
      <c r="B91" s="2">
        <v>33720</v>
      </c>
      <c r="C91" s="2">
        <v>4279</v>
      </c>
      <c r="D91" s="3">
        <v>126.90828999999999</v>
      </c>
      <c r="E91" s="2">
        <v>31581</v>
      </c>
      <c r="F91" s="2">
        <v>0.86537730000000002</v>
      </c>
      <c r="G91" s="9">
        <v>4.8339999999999996</v>
      </c>
    </row>
    <row r="92" spans="1:7" x14ac:dyDescent="0.25">
      <c r="A92" s="2">
        <v>88</v>
      </c>
      <c r="B92" s="2">
        <v>29441</v>
      </c>
      <c r="C92" s="2">
        <v>4224</v>
      </c>
      <c r="D92" s="3">
        <v>143.45846</v>
      </c>
      <c r="E92" s="2">
        <v>27329</v>
      </c>
      <c r="F92" s="2">
        <v>0.84832799999999997</v>
      </c>
      <c r="G92" s="9">
        <v>4.4640000000000004</v>
      </c>
    </row>
    <row r="93" spans="1:7" x14ac:dyDescent="0.25">
      <c r="A93" s="2">
        <v>89</v>
      </c>
      <c r="B93" s="2">
        <v>25217</v>
      </c>
      <c r="C93" s="2">
        <v>4067</v>
      </c>
      <c r="D93" s="3">
        <v>161.2612</v>
      </c>
      <c r="E93" s="2">
        <v>23184</v>
      </c>
      <c r="F93" s="2">
        <v>0.83131489999999997</v>
      </c>
      <c r="G93" s="9">
        <v>4.1280000000000001</v>
      </c>
    </row>
    <row r="94" spans="1:7" x14ac:dyDescent="0.25">
      <c r="A94" s="2">
        <v>90</v>
      </c>
      <c r="B94" s="2">
        <v>21151</v>
      </c>
      <c r="C94" s="2">
        <v>3755</v>
      </c>
      <c r="D94" s="3">
        <v>177.53626</v>
      </c>
      <c r="E94" s="2">
        <v>19273</v>
      </c>
      <c r="F94" s="2">
        <v>0.81316829999999996</v>
      </c>
      <c r="G94" s="9">
        <v>3.8250000000000002</v>
      </c>
    </row>
    <row r="95" spans="1:7" x14ac:dyDescent="0.25">
      <c r="A95" s="2">
        <v>91</v>
      </c>
      <c r="B95" s="2">
        <v>17396</v>
      </c>
      <c r="C95" s="2">
        <v>3447</v>
      </c>
      <c r="D95" s="3">
        <v>198.13373999999999</v>
      </c>
      <c r="E95" s="2">
        <v>15672</v>
      </c>
      <c r="F95" s="2">
        <v>0.79265010000000002</v>
      </c>
      <c r="G95" s="9">
        <v>3.5430000000000001</v>
      </c>
    </row>
    <row r="96" spans="1:7" x14ac:dyDescent="0.25">
      <c r="A96" s="2">
        <v>92</v>
      </c>
      <c r="B96" s="2">
        <v>13949</v>
      </c>
      <c r="C96" s="2">
        <v>3053</v>
      </c>
      <c r="D96" s="3">
        <v>218.84329</v>
      </c>
      <c r="E96" s="2">
        <v>12423</v>
      </c>
      <c r="F96" s="2">
        <v>0.77404189999999995</v>
      </c>
      <c r="G96" s="9">
        <v>3.2949999999999999</v>
      </c>
    </row>
    <row r="97" spans="1:7" x14ac:dyDescent="0.25">
      <c r="A97" s="2">
        <v>93</v>
      </c>
      <c r="B97" s="2">
        <v>10896</v>
      </c>
      <c r="C97" s="2">
        <v>2561</v>
      </c>
      <c r="D97" s="3">
        <v>235.06625</v>
      </c>
      <c r="E97" s="2">
        <v>9616</v>
      </c>
      <c r="F97" s="2">
        <v>0.76024340000000001</v>
      </c>
      <c r="G97" s="9">
        <v>3.0779999999999998</v>
      </c>
    </row>
    <row r="98" spans="1:7" x14ac:dyDescent="0.25">
      <c r="A98" s="2">
        <v>94</v>
      </c>
      <c r="B98" s="2">
        <v>8335</v>
      </c>
      <c r="C98" s="2">
        <v>2049</v>
      </c>
      <c r="D98" s="3">
        <v>245.88840999999999</v>
      </c>
      <c r="E98" s="2">
        <v>7310</v>
      </c>
      <c r="F98" s="2">
        <v>0.74591169999999996</v>
      </c>
      <c r="G98" s="9">
        <v>2.87</v>
      </c>
    </row>
    <row r="99" spans="1:7" x14ac:dyDescent="0.25">
      <c r="A99" s="2">
        <v>95</v>
      </c>
      <c r="B99" s="2">
        <v>6286</v>
      </c>
      <c r="C99" s="2">
        <v>1665</v>
      </c>
      <c r="D99" s="3">
        <v>264.96190000000001</v>
      </c>
      <c r="E99" s="2">
        <v>5453</v>
      </c>
      <c r="F99" s="2">
        <v>0.72486329999999999</v>
      </c>
      <c r="G99" s="9">
        <v>2.6429999999999998</v>
      </c>
    </row>
    <row r="100" spans="1:7" x14ac:dyDescent="0.25">
      <c r="A100" s="2">
        <v>96</v>
      </c>
      <c r="B100" s="2">
        <v>4620</v>
      </c>
      <c r="C100" s="2">
        <v>1335</v>
      </c>
      <c r="D100" s="3">
        <v>288.97935000000001</v>
      </c>
      <c r="E100" s="2">
        <v>3953</v>
      </c>
      <c r="F100" s="2">
        <v>0.69695640000000003</v>
      </c>
      <c r="G100" s="9">
        <v>2.415</v>
      </c>
    </row>
    <row r="101" spans="1:7" x14ac:dyDescent="0.25">
      <c r="A101" s="2">
        <v>97</v>
      </c>
      <c r="B101" s="2">
        <v>3285</v>
      </c>
      <c r="C101" s="2">
        <v>1060</v>
      </c>
      <c r="D101" s="3">
        <v>322.82398999999998</v>
      </c>
      <c r="E101" s="2">
        <v>2755</v>
      </c>
      <c r="F101" s="2">
        <v>0.66178930000000002</v>
      </c>
      <c r="G101" s="9">
        <v>2.194</v>
      </c>
    </row>
    <row r="102" spans="1:7" x14ac:dyDescent="0.25">
      <c r="A102" s="2">
        <v>98</v>
      </c>
      <c r="B102" s="2">
        <v>2225</v>
      </c>
      <c r="C102" s="2">
        <v>803</v>
      </c>
      <c r="D102" s="3">
        <v>360.93263000000002</v>
      </c>
      <c r="E102" s="2">
        <v>1823</v>
      </c>
      <c r="F102" s="2">
        <v>0.62596079999999998</v>
      </c>
      <c r="G102" s="9">
        <v>2.0009999999999999</v>
      </c>
    </row>
    <row r="103" spans="1:7" x14ac:dyDescent="0.25">
      <c r="A103" s="2">
        <v>99</v>
      </c>
      <c r="B103" s="2">
        <v>1422</v>
      </c>
      <c r="C103" s="2">
        <v>561</v>
      </c>
      <c r="D103" s="3">
        <v>394.54804000000001</v>
      </c>
      <c r="E103" s="2">
        <v>1141</v>
      </c>
      <c r="F103" s="2">
        <v>0.59503799999999996</v>
      </c>
      <c r="G103" s="9">
        <v>1.849</v>
      </c>
    </row>
    <row r="104" spans="1:7" x14ac:dyDescent="0.25">
      <c r="A104" s="2">
        <v>100</v>
      </c>
      <c r="B104" s="2">
        <v>861</v>
      </c>
      <c r="C104" s="2">
        <v>363</v>
      </c>
      <c r="D104" s="3">
        <v>422.16226</v>
      </c>
      <c r="E104" s="2">
        <v>679</v>
      </c>
      <c r="F104" s="2">
        <v>0.57265429999999995</v>
      </c>
      <c r="G104" s="9">
        <v>1.7290000000000001</v>
      </c>
    </row>
    <row r="105" spans="1:7" x14ac:dyDescent="0.25">
      <c r="A105" s="2">
        <v>101</v>
      </c>
      <c r="B105" s="2">
        <v>497</v>
      </c>
      <c r="C105" s="2">
        <v>217</v>
      </c>
      <c r="D105" s="3">
        <v>436.31610999999998</v>
      </c>
      <c r="E105" s="2">
        <v>389</v>
      </c>
      <c r="F105" s="2">
        <v>0.5515873</v>
      </c>
      <c r="G105" s="9">
        <v>1.6259999999999999</v>
      </c>
    </row>
    <row r="106" spans="1:7" x14ac:dyDescent="0.25">
      <c r="A106" s="2">
        <v>102</v>
      </c>
      <c r="B106" s="2">
        <v>280</v>
      </c>
      <c r="C106" s="2">
        <v>132</v>
      </c>
      <c r="D106" s="3">
        <v>469.87268999999998</v>
      </c>
      <c r="E106" s="2">
        <v>214</v>
      </c>
      <c r="F106" s="2">
        <v>0.5183392</v>
      </c>
      <c r="G106" s="9">
        <v>1.498</v>
      </c>
    </row>
    <row r="107" spans="1:7" x14ac:dyDescent="0.25">
      <c r="A107" s="2">
        <v>103</v>
      </c>
      <c r="B107" s="2">
        <v>149</v>
      </c>
      <c r="C107" s="2">
        <v>75</v>
      </c>
      <c r="D107" s="3">
        <v>503.89715000000001</v>
      </c>
      <c r="E107" s="2">
        <v>111</v>
      </c>
      <c r="F107" s="2">
        <v>0.48476350000000001</v>
      </c>
      <c r="G107" s="9">
        <v>1.3819999999999999</v>
      </c>
    </row>
    <row r="108" spans="1:7" x14ac:dyDescent="0.25">
      <c r="A108" s="2">
        <v>104</v>
      </c>
      <c r="B108" s="2">
        <v>74</v>
      </c>
      <c r="C108" s="2">
        <v>40</v>
      </c>
      <c r="D108" s="3">
        <v>538.09346000000005</v>
      </c>
      <c r="E108" s="2">
        <v>54</v>
      </c>
      <c r="F108" s="2">
        <v>0.45114589999999999</v>
      </c>
      <c r="G108" s="9">
        <v>1.2789999999999999</v>
      </c>
    </row>
    <row r="109" spans="1:7" x14ac:dyDescent="0.25">
      <c r="A109" s="2">
        <v>105</v>
      </c>
      <c r="B109" s="2">
        <v>34</v>
      </c>
      <c r="C109" s="2">
        <v>19</v>
      </c>
      <c r="D109" s="3">
        <v>572.15011000000004</v>
      </c>
      <c r="E109" s="2">
        <v>24</v>
      </c>
      <c r="F109" s="2">
        <v>0.41777910000000001</v>
      </c>
      <c r="G109" s="9">
        <v>1.1859999999999999</v>
      </c>
    </row>
    <row r="110" spans="1:7" x14ac:dyDescent="0.25">
      <c r="A110" s="2">
        <v>106</v>
      </c>
      <c r="B110" s="2">
        <v>15</v>
      </c>
      <c r="C110" s="2">
        <v>9</v>
      </c>
      <c r="D110" s="3">
        <v>605.75903000000005</v>
      </c>
      <c r="E110" s="2">
        <v>10</v>
      </c>
      <c r="F110" s="2">
        <v>0.3849494</v>
      </c>
      <c r="G110" s="9">
        <v>1.103</v>
      </c>
    </row>
    <row r="111" spans="1:7" x14ac:dyDescent="0.25">
      <c r="A111" s="2">
        <v>107</v>
      </c>
      <c r="B111" s="2">
        <v>6</v>
      </c>
      <c r="C111" s="2">
        <v>4</v>
      </c>
      <c r="D111" s="3">
        <v>638.61875999999995</v>
      </c>
      <c r="E111" s="2">
        <v>4</v>
      </c>
      <c r="F111" s="2">
        <v>0.35293069999999999</v>
      </c>
      <c r="G111" s="9">
        <v>1.0289999999999999</v>
      </c>
    </row>
    <row r="112" spans="1:7" x14ac:dyDescent="0.25">
      <c r="A112" s="2">
        <v>108</v>
      </c>
      <c r="B112" s="2">
        <v>2</v>
      </c>
      <c r="C112" s="2">
        <v>1</v>
      </c>
      <c r="D112" s="3">
        <v>670.45311000000004</v>
      </c>
      <c r="E112" s="2">
        <v>1</v>
      </c>
      <c r="F112" s="2">
        <v>0.32197300000000001</v>
      </c>
      <c r="G112" s="9">
        <v>0.96299999999999997</v>
      </c>
    </row>
    <row r="113" spans="1:7" x14ac:dyDescent="0.25">
      <c r="A113" s="2">
        <v>109</v>
      </c>
      <c r="B113" s="2">
        <v>1</v>
      </c>
      <c r="C113" s="2">
        <v>0</v>
      </c>
      <c r="D113" s="3">
        <v>701.00987999999995</v>
      </c>
      <c r="E113" s="2">
        <v>0</v>
      </c>
      <c r="F113" s="2">
        <v>0.29230010000000001</v>
      </c>
      <c r="G113" s="9">
        <v>0.90400000000000003</v>
      </c>
    </row>
    <row r="114" spans="1:7" x14ac:dyDescent="0.25">
      <c r="A114" s="2">
        <v>110</v>
      </c>
      <c r="B114" s="2">
        <v>0</v>
      </c>
      <c r="C114" s="2">
        <v>0</v>
      </c>
      <c r="D114" s="3">
        <v>730.07519000000002</v>
      </c>
      <c r="E114" s="2">
        <v>0</v>
      </c>
      <c r="F114" s="2">
        <v>0.26410109999999998</v>
      </c>
      <c r="G114" s="9">
        <v>0.85299999999999998</v>
      </c>
    </row>
    <row r="115" spans="1:7" x14ac:dyDescent="0.25">
      <c r="A115" s="2">
        <v>111</v>
      </c>
      <c r="B115" s="2">
        <v>0</v>
      </c>
      <c r="C115" s="2">
        <v>0</v>
      </c>
      <c r="D115" s="3">
        <v>757.47415000000001</v>
      </c>
      <c r="E115" s="2">
        <v>0</v>
      </c>
      <c r="F115" s="2">
        <v>0.23752860000000001</v>
      </c>
      <c r="G115" s="9">
        <v>0.80700000000000005</v>
      </c>
    </row>
    <row r="116" spans="1:7" x14ac:dyDescent="0.25">
      <c r="A116" s="2">
        <v>112</v>
      </c>
      <c r="B116" s="2">
        <v>0</v>
      </c>
      <c r="C116" s="2">
        <v>0</v>
      </c>
      <c r="D116" s="3">
        <v>783.07664999999997</v>
      </c>
      <c r="E116" s="2">
        <v>0</v>
      </c>
      <c r="F116" s="2">
        <v>0.212696</v>
      </c>
      <c r="G116" s="9">
        <v>0.76700000000000002</v>
      </c>
    </row>
    <row r="117" spans="1:7" x14ac:dyDescent="0.25">
      <c r="A117" s="2">
        <v>113</v>
      </c>
      <c r="B117" s="2">
        <v>0</v>
      </c>
      <c r="C117" s="2">
        <v>0</v>
      </c>
      <c r="D117" s="3">
        <v>806.79181000000005</v>
      </c>
      <c r="E117" s="2">
        <v>0</v>
      </c>
      <c r="F117" s="2">
        <v>0.1896815</v>
      </c>
      <c r="G117" s="9">
        <v>0.73199999999999998</v>
      </c>
    </row>
    <row r="118" spans="1:7" x14ac:dyDescent="0.25">
      <c r="A118" s="2">
        <v>114</v>
      </c>
      <c r="B118" s="2">
        <v>0</v>
      </c>
      <c r="C118" s="2">
        <v>0</v>
      </c>
      <c r="D118" s="3">
        <v>828.57172000000003</v>
      </c>
      <c r="E118" s="2">
        <v>0</v>
      </c>
      <c r="F118" s="2">
        <v>0.16852600000000001</v>
      </c>
      <c r="G118" s="9">
        <v>0.70099999999999996</v>
      </c>
    </row>
    <row r="119" spans="1:7" x14ac:dyDescent="0.25">
      <c r="A119" s="2">
        <v>115</v>
      </c>
      <c r="B119" s="2">
        <v>0</v>
      </c>
      <c r="C119" s="2">
        <v>0</v>
      </c>
      <c r="D119" s="3">
        <v>848.40380000000005</v>
      </c>
      <c r="E119" s="2">
        <v>0</v>
      </c>
      <c r="F119" s="2">
        <v>0.14923900000000001</v>
      </c>
      <c r="G119" s="9">
        <v>0.67500000000000004</v>
      </c>
    </row>
    <row r="120" spans="1:7" x14ac:dyDescent="0.25">
      <c r="A120" s="2">
        <v>116</v>
      </c>
      <c r="B120" s="2">
        <v>0</v>
      </c>
      <c r="C120" s="2">
        <v>0</v>
      </c>
      <c r="D120" s="3">
        <v>866.31048999999996</v>
      </c>
      <c r="E120" s="2">
        <v>0</v>
      </c>
      <c r="F120" s="2">
        <v>0.13179930000000001</v>
      </c>
      <c r="G120" s="9">
        <v>0.65100000000000002</v>
      </c>
    </row>
    <row r="121" spans="1:7" x14ac:dyDescent="0.25">
      <c r="A121" s="2">
        <v>117</v>
      </c>
      <c r="B121" s="2">
        <v>0</v>
      </c>
      <c r="C121" s="2">
        <v>0</v>
      </c>
      <c r="D121" s="3">
        <v>882.33968000000004</v>
      </c>
      <c r="E121" s="2">
        <v>0</v>
      </c>
      <c r="F121" s="2">
        <v>0.1161629</v>
      </c>
      <c r="G121" s="9">
        <v>0.63100000000000001</v>
      </c>
    </row>
    <row r="122" spans="1:7" x14ac:dyDescent="0.25">
      <c r="A122" s="2">
        <v>118</v>
      </c>
      <c r="B122" s="2">
        <v>0</v>
      </c>
      <c r="C122" s="2">
        <v>0</v>
      </c>
      <c r="D122" s="3">
        <v>896.56344999999999</v>
      </c>
      <c r="E122" s="2">
        <v>0</v>
      </c>
      <c r="F122" s="2">
        <v>0.1022642</v>
      </c>
      <c r="G122" s="9">
        <v>0.61399999999999999</v>
      </c>
    </row>
    <row r="123" spans="1:7" x14ac:dyDescent="0.25">
      <c r="A123" s="2">
        <v>119</v>
      </c>
      <c r="B123" s="2">
        <v>0</v>
      </c>
      <c r="C123" s="2">
        <v>0</v>
      </c>
      <c r="D123" s="3">
        <v>909.06965000000002</v>
      </c>
      <c r="E123" s="2">
        <v>0</v>
      </c>
      <c r="F123" s="2">
        <v>9.0022699999999997E-2</v>
      </c>
      <c r="G123" s="9">
        <v>0.59899999999999998</v>
      </c>
    </row>
  </sheetData>
  <mergeCells count="5">
    <mergeCell ref="G1:G3"/>
    <mergeCell ref="A1:A3"/>
    <mergeCell ref="B1:B3"/>
    <mergeCell ref="C1:C3"/>
    <mergeCell ref="E1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3"/>
  <sheetViews>
    <sheetView workbookViewId="0">
      <selection activeCell="M4" sqref="M4"/>
    </sheetView>
  </sheetViews>
  <sheetFormatPr defaultRowHeight="15" x14ac:dyDescent="0.25"/>
  <sheetData>
    <row r="1" spans="1:8" x14ac:dyDescent="0.25">
      <c r="A1" s="6"/>
      <c r="B1" s="6"/>
      <c r="C1" s="6"/>
      <c r="D1" s="7"/>
      <c r="E1" s="6"/>
      <c r="F1" s="7"/>
      <c r="G1" s="6"/>
      <c r="H1" t="s">
        <v>38</v>
      </c>
    </row>
    <row r="2" spans="1:8" x14ac:dyDescent="0.25">
      <c r="A2" s="6"/>
      <c r="B2" s="6"/>
      <c r="C2" s="6"/>
      <c r="D2" s="7"/>
      <c r="E2" s="6"/>
      <c r="F2" s="7"/>
      <c r="G2" s="6"/>
    </row>
    <row r="3" spans="1:8" x14ac:dyDescent="0.25">
      <c r="A3" s="6"/>
      <c r="B3" s="6"/>
      <c r="C3" s="6"/>
      <c r="D3" s="7"/>
      <c r="E3" s="6"/>
      <c r="F3" s="7"/>
      <c r="G3" s="6"/>
    </row>
    <row r="4" spans="1:8" x14ac:dyDescent="0.25">
      <c r="A4" s="2">
        <v>0</v>
      </c>
      <c r="B4" s="2">
        <v>100000</v>
      </c>
      <c r="C4" s="2">
        <v>266</v>
      </c>
      <c r="D4" s="3">
        <v>2.66398</v>
      </c>
      <c r="E4" s="2">
        <v>99749</v>
      </c>
      <c r="F4" s="2">
        <v>0.99974039999999997</v>
      </c>
      <c r="G4" s="9">
        <v>84.605999999999995</v>
      </c>
    </row>
    <row r="5" spans="1:8" x14ac:dyDescent="0.25">
      <c r="A5" s="2">
        <v>1</v>
      </c>
      <c r="B5" s="2">
        <v>99734</v>
      </c>
      <c r="C5" s="2">
        <v>20</v>
      </c>
      <c r="D5" s="2">
        <v>0.20412</v>
      </c>
      <c r="E5" s="2">
        <v>99723</v>
      </c>
      <c r="F5" s="2">
        <v>0.99982280000000001</v>
      </c>
      <c r="G5" s="9">
        <v>83.83</v>
      </c>
    </row>
    <row r="6" spans="1:8" x14ac:dyDescent="0.25">
      <c r="A6" s="2">
        <v>2</v>
      </c>
      <c r="B6" s="2">
        <v>99713</v>
      </c>
      <c r="C6" s="2">
        <v>15</v>
      </c>
      <c r="D6" s="2">
        <v>0.15018999999999999</v>
      </c>
      <c r="E6" s="2">
        <v>99706</v>
      </c>
      <c r="F6" s="2">
        <v>0.99986949999999997</v>
      </c>
      <c r="G6" s="9">
        <v>82.846999999999994</v>
      </c>
    </row>
    <row r="7" spans="1:8" x14ac:dyDescent="0.25">
      <c r="A7" s="2">
        <v>3</v>
      </c>
      <c r="B7" s="2">
        <v>99698</v>
      </c>
      <c r="C7" s="2">
        <v>11</v>
      </c>
      <c r="D7" s="2">
        <v>0.11082</v>
      </c>
      <c r="E7" s="2">
        <v>99693</v>
      </c>
      <c r="F7" s="2">
        <v>0.99990109999999999</v>
      </c>
      <c r="G7" s="9">
        <v>81.86</v>
      </c>
    </row>
    <row r="8" spans="1:8" x14ac:dyDescent="0.25">
      <c r="A8" s="2">
        <v>4</v>
      </c>
      <c r="B8" s="2">
        <v>99687</v>
      </c>
      <c r="C8" s="2">
        <v>9</v>
      </c>
      <c r="D8" s="2">
        <v>8.7069999999999995E-2</v>
      </c>
      <c r="E8" s="2">
        <v>99683</v>
      </c>
      <c r="F8" s="2">
        <v>0.99992130000000001</v>
      </c>
      <c r="G8" s="9">
        <v>80.869</v>
      </c>
    </row>
    <row r="9" spans="1:8" x14ac:dyDescent="0.25">
      <c r="A9" s="2">
        <v>5</v>
      </c>
      <c r="B9" s="2">
        <v>99679</v>
      </c>
      <c r="C9" s="2">
        <v>7</v>
      </c>
      <c r="D9" s="2">
        <v>7.034E-2</v>
      </c>
      <c r="E9" s="2">
        <v>99675</v>
      </c>
      <c r="F9" s="2">
        <v>0.99993019999999999</v>
      </c>
      <c r="G9" s="9">
        <v>79.876000000000005</v>
      </c>
    </row>
    <row r="10" spans="1:8" x14ac:dyDescent="0.25">
      <c r="A10" s="2">
        <v>6</v>
      </c>
      <c r="B10" s="2">
        <v>99672</v>
      </c>
      <c r="C10" s="2">
        <v>7</v>
      </c>
      <c r="D10" s="2">
        <v>6.923E-2</v>
      </c>
      <c r="E10" s="2">
        <v>99668</v>
      </c>
      <c r="F10" s="2">
        <v>0.99993279999999995</v>
      </c>
      <c r="G10" s="9">
        <v>78.881</v>
      </c>
    </row>
    <row r="11" spans="1:8" x14ac:dyDescent="0.25">
      <c r="A11" s="2">
        <v>7</v>
      </c>
      <c r="B11" s="2">
        <v>99665</v>
      </c>
      <c r="C11" s="2">
        <v>6</v>
      </c>
      <c r="D11" s="2">
        <v>6.5110000000000001E-2</v>
      </c>
      <c r="E11" s="2">
        <v>99661</v>
      </c>
      <c r="F11" s="2">
        <v>0.99993710000000002</v>
      </c>
      <c r="G11" s="9">
        <v>77.887</v>
      </c>
    </row>
    <row r="12" spans="1:8" x14ac:dyDescent="0.25">
      <c r="A12" s="2">
        <v>8</v>
      </c>
      <c r="B12" s="2">
        <v>99658</v>
      </c>
      <c r="C12" s="2">
        <v>6</v>
      </c>
      <c r="D12" s="2">
        <v>6.0670000000000002E-2</v>
      </c>
      <c r="E12" s="2">
        <v>99655</v>
      </c>
      <c r="F12" s="2">
        <v>0.99994099999999997</v>
      </c>
      <c r="G12" s="9">
        <v>76.891999999999996</v>
      </c>
    </row>
    <row r="13" spans="1:8" x14ac:dyDescent="0.25">
      <c r="A13" s="2">
        <v>9</v>
      </c>
      <c r="B13" s="2">
        <v>99652</v>
      </c>
      <c r="C13" s="2">
        <v>6</v>
      </c>
      <c r="D13" s="2">
        <v>5.7290000000000001E-2</v>
      </c>
      <c r="E13" s="2">
        <v>99649</v>
      </c>
      <c r="F13" s="2">
        <v>0.99994280000000002</v>
      </c>
      <c r="G13" s="9">
        <v>75.896000000000001</v>
      </c>
    </row>
    <row r="14" spans="1:8" x14ac:dyDescent="0.25">
      <c r="A14" s="2">
        <v>10</v>
      </c>
      <c r="B14" s="2">
        <v>99646</v>
      </c>
      <c r="C14" s="2">
        <v>6</v>
      </c>
      <c r="D14" s="2">
        <v>5.704E-2</v>
      </c>
      <c r="E14" s="2">
        <v>99644</v>
      </c>
      <c r="F14" s="2">
        <v>0.99994119999999997</v>
      </c>
      <c r="G14" s="9">
        <v>74.900999999999996</v>
      </c>
    </row>
    <row r="15" spans="1:8" x14ac:dyDescent="0.25">
      <c r="A15" s="2">
        <v>11</v>
      </c>
      <c r="B15" s="2">
        <v>99641</v>
      </c>
      <c r="C15" s="2">
        <v>6</v>
      </c>
      <c r="D15" s="2">
        <v>6.0639999999999999E-2</v>
      </c>
      <c r="E15" s="2">
        <v>99638</v>
      </c>
      <c r="F15" s="2">
        <v>0.99993480000000001</v>
      </c>
      <c r="G15" s="9">
        <v>73.905000000000001</v>
      </c>
    </row>
    <row r="16" spans="1:8" x14ac:dyDescent="0.25">
      <c r="A16" s="2">
        <v>12</v>
      </c>
      <c r="B16" s="2">
        <v>99635</v>
      </c>
      <c r="C16" s="2">
        <v>7</v>
      </c>
      <c r="D16" s="2">
        <v>6.9739999999999996E-2</v>
      </c>
      <c r="E16" s="2">
        <v>99631</v>
      </c>
      <c r="F16" s="2">
        <v>0.99992760000000003</v>
      </c>
      <c r="G16" s="9">
        <v>72.909000000000006</v>
      </c>
    </row>
    <row r="17" spans="1:7" x14ac:dyDescent="0.25">
      <c r="A17" s="2">
        <v>13</v>
      </c>
      <c r="B17" s="2">
        <v>99628</v>
      </c>
      <c r="C17" s="2">
        <v>7</v>
      </c>
      <c r="D17" s="2">
        <v>7.5079999999999994E-2</v>
      </c>
      <c r="E17" s="2">
        <v>99624</v>
      </c>
      <c r="F17" s="2">
        <v>0.99992060000000005</v>
      </c>
      <c r="G17" s="9">
        <v>71.914000000000001</v>
      </c>
    </row>
    <row r="18" spans="1:7" x14ac:dyDescent="0.25">
      <c r="A18" s="2">
        <v>14</v>
      </c>
      <c r="B18" s="2">
        <v>99620</v>
      </c>
      <c r="C18" s="2">
        <v>8</v>
      </c>
      <c r="D18" s="2">
        <v>8.3769999999999997E-2</v>
      </c>
      <c r="E18" s="2">
        <v>99616</v>
      </c>
      <c r="F18" s="2">
        <v>0.99990990000000002</v>
      </c>
      <c r="G18" s="9">
        <v>70.92</v>
      </c>
    </row>
    <row r="19" spans="1:7" x14ac:dyDescent="0.25">
      <c r="A19" s="2">
        <v>15</v>
      </c>
      <c r="B19" s="2">
        <v>99612</v>
      </c>
      <c r="C19" s="2">
        <v>10</v>
      </c>
      <c r="D19" s="2">
        <v>9.6390000000000003E-2</v>
      </c>
      <c r="E19" s="2">
        <v>99607</v>
      </c>
      <c r="F19" s="2">
        <v>0.99989660000000002</v>
      </c>
      <c r="G19" s="9">
        <v>69.926000000000002</v>
      </c>
    </row>
    <row r="20" spans="1:7" x14ac:dyDescent="0.25">
      <c r="A20" s="2">
        <v>16</v>
      </c>
      <c r="B20" s="2">
        <v>99602</v>
      </c>
      <c r="C20" s="2">
        <v>11</v>
      </c>
      <c r="D20" s="2">
        <v>0.11035</v>
      </c>
      <c r="E20" s="2">
        <v>99597</v>
      </c>
      <c r="F20" s="2">
        <v>0.99988189999999999</v>
      </c>
      <c r="G20" s="9">
        <v>68.932000000000002</v>
      </c>
    </row>
    <row r="21" spans="1:7" x14ac:dyDescent="0.25">
      <c r="A21" s="2">
        <v>17</v>
      </c>
      <c r="B21" s="2">
        <v>99591</v>
      </c>
      <c r="C21" s="2">
        <v>13</v>
      </c>
      <c r="D21" s="2">
        <v>0.12579000000000001</v>
      </c>
      <c r="E21" s="2">
        <v>99585</v>
      </c>
      <c r="F21" s="2">
        <v>0.99986699999999995</v>
      </c>
      <c r="G21" s="9">
        <v>67.94</v>
      </c>
    </row>
    <row r="22" spans="1:7" x14ac:dyDescent="0.25">
      <c r="A22" s="2">
        <v>18</v>
      </c>
      <c r="B22" s="2">
        <v>99579</v>
      </c>
      <c r="C22" s="2">
        <v>14</v>
      </c>
      <c r="D22" s="2">
        <v>0.14024</v>
      </c>
      <c r="E22" s="2">
        <v>99572</v>
      </c>
      <c r="F22" s="2">
        <v>0.99985630000000003</v>
      </c>
      <c r="G22" s="9">
        <v>66.947999999999993</v>
      </c>
    </row>
    <row r="23" spans="1:7" x14ac:dyDescent="0.25">
      <c r="A23" s="2">
        <v>19</v>
      </c>
      <c r="B23" s="2">
        <v>99565</v>
      </c>
      <c r="C23" s="2">
        <v>15</v>
      </c>
      <c r="D23" s="2">
        <v>0.14718000000000001</v>
      </c>
      <c r="E23" s="2">
        <v>99557</v>
      </c>
      <c r="F23" s="2">
        <v>0.99984870000000003</v>
      </c>
      <c r="G23" s="9">
        <v>65.957999999999998</v>
      </c>
    </row>
    <row r="24" spans="1:7" x14ac:dyDescent="0.25">
      <c r="A24" s="2">
        <v>20</v>
      </c>
      <c r="B24" s="2">
        <v>99550</v>
      </c>
      <c r="C24" s="2">
        <v>15</v>
      </c>
      <c r="D24" s="2">
        <v>0.15534999999999999</v>
      </c>
      <c r="E24" s="2">
        <v>99542</v>
      </c>
      <c r="F24" s="2">
        <v>0.9998435</v>
      </c>
      <c r="G24" s="9">
        <v>64.966999999999999</v>
      </c>
    </row>
    <row r="25" spans="1:7" x14ac:dyDescent="0.25">
      <c r="A25" s="2">
        <v>21</v>
      </c>
      <c r="B25" s="2">
        <v>99535</v>
      </c>
      <c r="C25" s="2">
        <v>16</v>
      </c>
      <c r="D25" s="2">
        <v>0.15770000000000001</v>
      </c>
      <c r="E25" s="2">
        <v>99527</v>
      </c>
      <c r="F25" s="2">
        <v>0.99984030000000002</v>
      </c>
      <c r="G25" s="9">
        <v>63.976999999999997</v>
      </c>
    </row>
    <row r="26" spans="1:7" x14ac:dyDescent="0.25">
      <c r="A26" s="2">
        <v>22</v>
      </c>
      <c r="B26" s="2">
        <v>99519</v>
      </c>
      <c r="C26" s="2">
        <v>16</v>
      </c>
      <c r="D26" s="2">
        <v>0.16170000000000001</v>
      </c>
      <c r="E26" s="2">
        <v>99511</v>
      </c>
      <c r="F26" s="2">
        <v>0.99983670000000002</v>
      </c>
      <c r="G26" s="9">
        <v>62.987000000000002</v>
      </c>
    </row>
    <row r="27" spans="1:7" x14ac:dyDescent="0.25">
      <c r="A27" s="2">
        <v>23</v>
      </c>
      <c r="B27" s="2">
        <v>99503</v>
      </c>
      <c r="C27" s="2">
        <v>16</v>
      </c>
      <c r="D27" s="2">
        <v>0.16485</v>
      </c>
      <c r="E27" s="2">
        <v>99495</v>
      </c>
      <c r="F27" s="2">
        <v>0.99982680000000002</v>
      </c>
      <c r="G27" s="9">
        <v>61.997</v>
      </c>
    </row>
    <row r="28" spans="1:7" x14ac:dyDescent="0.25">
      <c r="A28" s="2">
        <v>24</v>
      </c>
      <c r="B28" s="2">
        <v>99486</v>
      </c>
      <c r="C28" s="2">
        <v>18</v>
      </c>
      <c r="D28" s="2">
        <v>0.18154000000000001</v>
      </c>
      <c r="E28" s="2">
        <v>99477</v>
      </c>
      <c r="F28" s="2">
        <v>0.99981600000000004</v>
      </c>
      <c r="G28" s="9">
        <v>61.008000000000003</v>
      </c>
    </row>
    <row r="29" spans="1:7" x14ac:dyDescent="0.25">
      <c r="A29" s="2">
        <v>25</v>
      </c>
      <c r="B29" s="2">
        <v>99468</v>
      </c>
      <c r="C29" s="2">
        <v>19</v>
      </c>
      <c r="D29" s="2">
        <v>0.18648999999999999</v>
      </c>
      <c r="E29" s="2">
        <v>99459</v>
      </c>
      <c r="F29" s="2">
        <v>0.99981169999999997</v>
      </c>
      <c r="G29" s="9">
        <v>60.018999999999998</v>
      </c>
    </row>
    <row r="30" spans="1:7" x14ac:dyDescent="0.25">
      <c r="A30" s="2">
        <v>26</v>
      </c>
      <c r="B30" s="2">
        <v>99450</v>
      </c>
      <c r="C30" s="2">
        <v>19</v>
      </c>
      <c r="D30" s="2">
        <v>0.19006999999999999</v>
      </c>
      <c r="E30" s="2">
        <v>99440</v>
      </c>
      <c r="F30" s="2">
        <v>0.9998089</v>
      </c>
      <c r="G30" s="9">
        <v>59.03</v>
      </c>
    </row>
    <row r="31" spans="1:7" x14ac:dyDescent="0.25">
      <c r="A31" s="2">
        <v>27</v>
      </c>
      <c r="B31" s="2">
        <v>99431</v>
      </c>
      <c r="C31" s="2">
        <v>19</v>
      </c>
      <c r="D31" s="2">
        <v>0.19214000000000001</v>
      </c>
      <c r="E31" s="2">
        <v>99421</v>
      </c>
      <c r="F31" s="2">
        <v>0.99980530000000001</v>
      </c>
      <c r="G31" s="9">
        <v>58.040999999999997</v>
      </c>
    </row>
    <row r="32" spans="1:7" x14ac:dyDescent="0.25">
      <c r="A32" s="2">
        <v>28</v>
      </c>
      <c r="B32" s="2">
        <v>99412</v>
      </c>
      <c r="C32" s="2">
        <v>20</v>
      </c>
      <c r="D32" s="2">
        <v>0.19733999999999999</v>
      </c>
      <c r="E32" s="2">
        <v>99402</v>
      </c>
      <c r="F32" s="2">
        <v>0.99980040000000003</v>
      </c>
      <c r="G32" s="9">
        <v>57.052</v>
      </c>
    </row>
    <row r="33" spans="1:7" x14ac:dyDescent="0.25">
      <c r="A33" s="2">
        <v>29</v>
      </c>
      <c r="B33" s="2">
        <v>99392</v>
      </c>
      <c r="C33" s="2">
        <v>20</v>
      </c>
      <c r="D33" s="2">
        <v>0.20186999999999999</v>
      </c>
      <c r="E33" s="2">
        <v>99382</v>
      </c>
      <c r="F33" s="2">
        <v>0.99978750000000005</v>
      </c>
      <c r="G33" s="9">
        <v>56.063000000000002</v>
      </c>
    </row>
    <row r="34" spans="1:7" x14ac:dyDescent="0.25">
      <c r="A34" s="2">
        <v>30</v>
      </c>
      <c r="B34" s="2">
        <v>99372</v>
      </c>
      <c r="C34" s="2">
        <v>22</v>
      </c>
      <c r="D34" s="2">
        <v>0.22306999999999999</v>
      </c>
      <c r="E34" s="2">
        <v>99361</v>
      </c>
      <c r="F34" s="2">
        <v>0.99977119999999997</v>
      </c>
      <c r="G34" s="9">
        <v>55.073999999999998</v>
      </c>
    </row>
    <row r="35" spans="1:7" x14ac:dyDescent="0.25">
      <c r="A35" s="2">
        <v>31</v>
      </c>
      <c r="B35" s="2">
        <v>99350</v>
      </c>
      <c r="C35" s="2">
        <v>23</v>
      </c>
      <c r="D35" s="2">
        <v>0.23446</v>
      </c>
      <c r="E35" s="2">
        <v>99338</v>
      </c>
      <c r="F35" s="2">
        <v>0.99975849999999999</v>
      </c>
      <c r="G35" s="9">
        <v>54.085999999999999</v>
      </c>
    </row>
    <row r="36" spans="1:7" x14ac:dyDescent="0.25">
      <c r="A36" s="2">
        <v>32</v>
      </c>
      <c r="B36" s="2">
        <v>99327</v>
      </c>
      <c r="C36" s="2">
        <v>25</v>
      </c>
      <c r="D36" s="2">
        <v>0.24845</v>
      </c>
      <c r="E36" s="2">
        <v>99314</v>
      </c>
      <c r="F36" s="2">
        <v>0.99974320000000005</v>
      </c>
      <c r="G36" s="9">
        <v>53.098999999999997</v>
      </c>
    </row>
    <row r="37" spans="1:7" x14ac:dyDescent="0.25">
      <c r="A37" s="2">
        <v>33</v>
      </c>
      <c r="B37" s="2">
        <v>99302</v>
      </c>
      <c r="C37" s="2">
        <v>26</v>
      </c>
      <c r="D37" s="2">
        <v>0.26521</v>
      </c>
      <c r="E37" s="2">
        <v>99289</v>
      </c>
      <c r="F37" s="2">
        <v>0.99971810000000005</v>
      </c>
      <c r="G37" s="9">
        <v>52.112000000000002</v>
      </c>
    </row>
    <row r="38" spans="1:7" x14ac:dyDescent="0.25">
      <c r="A38" s="2">
        <v>34</v>
      </c>
      <c r="B38" s="2">
        <v>99276</v>
      </c>
      <c r="C38" s="2">
        <v>30</v>
      </c>
      <c r="D38" s="2">
        <v>0.29860999999999999</v>
      </c>
      <c r="E38" s="2">
        <v>99261</v>
      </c>
      <c r="F38" s="2">
        <v>0.99968069999999998</v>
      </c>
      <c r="G38" s="9">
        <v>51.125999999999998</v>
      </c>
    </row>
    <row r="39" spans="1:7" x14ac:dyDescent="0.25">
      <c r="A39" s="2">
        <v>35</v>
      </c>
      <c r="B39" s="2">
        <v>99246</v>
      </c>
      <c r="C39" s="2">
        <v>34</v>
      </c>
      <c r="D39" s="2">
        <v>0.33995999999999998</v>
      </c>
      <c r="E39" s="2">
        <v>99229</v>
      </c>
      <c r="F39" s="2">
        <v>0.99963270000000004</v>
      </c>
      <c r="G39" s="9">
        <v>50.140999999999998</v>
      </c>
    </row>
    <row r="40" spans="1:7" x14ac:dyDescent="0.25">
      <c r="A40" s="2">
        <v>36</v>
      </c>
      <c r="B40" s="2">
        <v>99212</v>
      </c>
      <c r="C40" s="2">
        <v>39</v>
      </c>
      <c r="D40" s="2">
        <v>0.39473999999999998</v>
      </c>
      <c r="E40" s="2">
        <v>99193</v>
      </c>
      <c r="F40" s="2">
        <v>0.99957929999999995</v>
      </c>
      <c r="G40" s="9">
        <v>49.158000000000001</v>
      </c>
    </row>
    <row r="41" spans="1:7" x14ac:dyDescent="0.25">
      <c r="A41" s="2">
        <v>37</v>
      </c>
      <c r="B41" s="2">
        <v>99173</v>
      </c>
      <c r="C41" s="2">
        <v>44</v>
      </c>
      <c r="D41" s="2">
        <v>0.44657999999999998</v>
      </c>
      <c r="E41" s="2">
        <v>99151</v>
      </c>
      <c r="F41" s="2">
        <v>0.99952560000000001</v>
      </c>
      <c r="G41" s="9">
        <v>48.177</v>
      </c>
    </row>
    <row r="42" spans="1:7" x14ac:dyDescent="0.25">
      <c r="A42" s="2">
        <v>38</v>
      </c>
      <c r="B42" s="2">
        <v>99129</v>
      </c>
      <c r="C42" s="2">
        <v>50</v>
      </c>
      <c r="D42" s="2">
        <v>0.50222</v>
      </c>
      <c r="E42" s="2">
        <v>99104</v>
      </c>
      <c r="F42" s="2">
        <v>0.99947889999999995</v>
      </c>
      <c r="G42" s="9">
        <v>47.198</v>
      </c>
    </row>
    <row r="43" spans="1:7" x14ac:dyDescent="0.25">
      <c r="A43" s="2">
        <v>39</v>
      </c>
      <c r="B43" s="2">
        <v>99079</v>
      </c>
      <c r="C43" s="2">
        <v>54</v>
      </c>
      <c r="D43" s="2">
        <v>0.54005999999999998</v>
      </c>
      <c r="E43" s="2">
        <v>99052</v>
      </c>
      <c r="F43" s="2">
        <v>0.99944</v>
      </c>
      <c r="G43" s="9">
        <v>46.222000000000001</v>
      </c>
    </row>
    <row r="44" spans="1:7" x14ac:dyDescent="0.25">
      <c r="A44" s="2">
        <v>40</v>
      </c>
      <c r="B44" s="2">
        <v>99026</v>
      </c>
      <c r="C44" s="2">
        <v>57</v>
      </c>
      <c r="D44" s="2">
        <v>0.57996000000000003</v>
      </c>
      <c r="E44" s="2">
        <v>98997</v>
      </c>
      <c r="F44" s="2">
        <v>0.99939710000000004</v>
      </c>
      <c r="G44" s="9">
        <v>45.246000000000002</v>
      </c>
    </row>
    <row r="45" spans="1:7" x14ac:dyDescent="0.25">
      <c r="A45" s="2">
        <v>41</v>
      </c>
      <c r="B45" s="2">
        <v>98968</v>
      </c>
      <c r="C45" s="2">
        <v>62</v>
      </c>
      <c r="D45" s="2">
        <v>0.62590999999999997</v>
      </c>
      <c r="E45" s="2">
        <v>98937</v>
      </c>
      <c r="F45" s="2">
        <v>0.99934750000000006</v>
      </c>
      <c r="G45" s="9">
        <v>44.271999999999998</v>
      </c>
    </row>
    <row r="46" spans="1:7" x14ac:dyDescent="0.25">
      <c r="A46" s="2">
        <v>42</v>
      </c>
      <c r="B46" s="2">
        <v>98906</v>
      </c>
      <c r="C46" s="2">
        <v>67</v>
      </c>
      <c r="D46" s="2">
        <v>0.67920000000000003</v>
      </c>
      <c r="E46" s="2">
        <v>98873</v>
      </c>
      <c r="F46" s="2">
        <v>0.9992839</v>
      </c>
      <c r="G46" s="9">
        <v>43.3</v>
      </c>
    </row>
    <row r="47" spans="1:7" x14ac:dyDescent="0.25">
      <c r="A47" s="2">
        <v>43</v>
      </c>
      <c r="B47" s="2">
        <v>98839</v>
      </c>
      <c r="C47" s="2">
        <v>74</v>
      </c>
      <c r="D47" s="2">
        <v>0.75304000000000004</v>
      </c>
      <c r="E47" s="2">
        <v>98802</v>
      </c>
      <c r="F47" s="2">
        <v>0.99920439999999999</v>
      </c>
      <c r="G47" s="9">
        <v>42.329000000000001</v>
      </c>
    </row>
    <row r="48" spans="1:7" x14ac:dyDescent="0.25">
      <c r="A48" s="2">
        <v>44</v>
      </c>
      <c r="B48" s="2">
        <v>98765</v>
      </c>
      <c r="C48" s="2">
        <v>83</v>
      </c>
      <c r="D48" s="2">
        <v>0.83825000000000005</v>
      </c>
      <c r="E48" s="2">
        <v>98723</v>
      </c>
      <c r="F48" s="2">
        <v>0.99911380000000005</v>
      </c>
      <c r="G48" s="9">
        <v>41.36</v>
      </c>
    </row>
    <row r="49" spans="1:7" x14ac:dyDescent="0.25">
      <c r="A49" s="2">
        <v>45</v>
      </c>
      <c r="B49" s="2">
        <v>98682</v>
      </c>
      <c r="C49" s="2">
        <v>92</v>
      </c>
      <c r="D49" s="2">
        <v>0.93428</v>
      </c>
      <c r="E49" s="2">
        <v>98636</v>
      </c>
      <c r="F49" s="2">
        <v>0.99901969999999995</v>
      </c>
      <c r="G49" s="9">
        <v>40.395000000000003</v>
      </c>
    </row>
    <row r="50" spans="1:7" x14ac:dyDescent="0.25">
      <c r="A50" s="2">
        <v>46</v>
      </c>
      <c r="B50" s="2">
        <v>98590</v>
      </c>
      <c r="C50" s="2">
        <v>101</v>
      </c>
      <c r="D50" s="3">
        <v>1.0263899999999999</v>
      </c>
      <c r="E50" s="2">
        <v>98539</v>
      </c>
      <c r="F50" s="2">
        <v>0.99891379999999996</v>
      </c>
      <c r="G50" s="9">
        <v>39.432000000000002</v>
      </c>
    </row>
    <row r="51" spans="1:7" x14ac:dyDescent="0.25">
      <c r="A51" s="2">
        <v>47</v>
      </c>
      <c r="B51" s="2">
        <v>98488</v>
      </c>
      <c r="C51" s="2">
        <v>113</v>
      </c>
      <c r="D51" s="3">
        <v>1.1459999999999999</v>
      </c>
      <c r="E51" s="2">
        <v>98432</v>
      </c>
      <c r="F51" s="2">
        <v>0.99878069999999997</v>
      </c>
      <c r="G51" s="9">
        <v>38.472000000000001</v>
      </c>
    </row>
    <row r="52" spans="1:7" x14ac:dyDescent="0.25">
      <c r="A52" s="2">
        <v>48</v>
      </c>
      <c r="B52" s="2">
        <v>98376</v>
      </c>
      <c r="C52" s="2">
        <v>127</v>
      </c>
      <c r="D52" s="3">
        <v>1.2926200000000001</v>
      </c>
      <c r="E52" s="2">
        <v>98312</v>
      </c>
      <c r="F52" s="2">
        <v>0.99863069999999998</v>
      </c>
      <c r="G52" s="9">
        <v>37.515999999999998</v>
      </c>
    </row>
    <row r="53" spans="1:7" x14ac:dyDescent="0.25">
      <c r="A53" s="2">
        <v>49</v>
      </c>
      <c r="B53" s="2">
        <v>98248</v>
      </c>
      <c r="C53" s="2">
        <v>142</v>
      </c>
      <c r="D53" s="3">
        <v>1.44615</v>
      </c>
      <c r="E53" s="2">
        <v>98177</v>
      </c>
      <c r="F53" s="2">
        <v>0.99848159999999997</v>
      </c>
      <c r="G53" s="9">
        <v>36.564</v>
      </c>
    </row>
    <row r="54" spans="1:7" x14ac:dyDescent="0.25">
      <c r="A54" s="2">
        <v>50</v>
      </c>
      <c r="B54" s="2">
        <v>98106</v>
      </c>
      <c r="C54" s="2">
        <v>156</v>
      </c>
      <c r="D54" s="3">
        <v>1.5907800000000001</v>
      </c>
      <c r="E54" s="2">
        <v>98028</v>
      </c>
      <c r="F54" s="2">
        <v>0.99834179999999995</v>
      </c>
      <c r="G54" s="9">
        <v>35.616</v>
      </c>
    </row>
    <row r="55" spans="1:7" x14ac:dyDescent="0.25">
      <c r="A55" s="2">
        <v>51</v>
      </c>
      <c r="B55" s="2">
        <v>97950</v>
      </c>
      <c r="C55" s="2">
        <v>169</v>
      </c>
      <c r="D55" s="3">
        <v>1.72576</v>
      </c>
      <c r="E55" s="2">
        <v>97866</v>
      </c>
      <c r="F55" s="2">
        <v>0.99820739999999997</v>
      </c>
      <c r="G55" s="9">
        <v>34.671999999999997</v>
      </c>
    </row>
    <row r="56" spans="1:7" x14ac:dyDescent="0.25">
      <c r="A56" s="2">
        <v>52</v>
      </c>
      <c r="B56" s="2">
        <v>97781</v>
      </c>
      <c r="C56" s="2">
        <v>182</v>
      </c>
      <c r="D56" s="3">
        <v>1.8595699999999999</v>
      </c>
      <c r="E56" s="2">
        <v>97690</v>
      </c>
      <c r="F56" s="2">
        <v>0.99805029999999995</v>
      </c>
      <c r="G56" s="9">
        <v>33.731000000000002</v>
      </c>
    </row>
    <row r="57" spans="1:7" x14ac:dyDescent="0.25">
      <c r="A57" s="2">
        <v>53</v>
      </c>
      <c r="B57" s="2">
        <v>97599</v>
      </c>
      <c r="C57" s="2">
        <v>199</v>
      </c>
      <c r="D57" s="3">
        <v>2.0400999999999998</v>
      </c>
      <c r="E57" s="2">
        <v>97500</v>
      </c>
      <c r="F57" s="2">
        <v>0.99786629999999998</v>
      </c>
      <c r="G57" s="9">
        <v>32.792999999999999</v>
      </c>
    </row>
    <row r="58" spans="1:7" x14ac:dyDescent="0.25">
      <c r="A58" s="2">
        <v>54</v>
      </c>
      <c r="B58" s="2">
        <v>97400</v>
      </c>
      <c r="C58" s="2">
        <v>217</v>
      </c>
      <c r="D58" s="3">
        <v>2.2275299999999998</v>
      </c>
      <c r="E58" s="2">
        <v>97292</v>
      </c>
      <c r="F58" s="2">
        <v>0.9976332</v>
      </c>
      <c r="G58" s="9">
        <v>31.859000000000002</v>
      </c>
    </row>
    <row r="59" spans="1:7" x14ac:dyDescent="0.25">
      <c r="A59" s="2">
        <v>55</v>
      </c>
      <c r="B59" s="2">
        <v>97183</v>
      </c>
      <c r="C59" s="2">
        <v>244</v>
      </c>
      <c r="D59" s="3">
        <v>2.50644</v>
      </c>
      <c r="E59" s="2">
        <v>97062</v>
      </c>
      <c r="F59" s="2">
        <v>0.99739540000000004</v>
      </c>
      <c r="G59" s="9">
        <v>30.928999999999998</v>
      </c>
    </row>
    <row r="60" spans="1:7" x14ac:dyDescent="0.25">
      <c r="A60" s="2">
        <v>56</v>
      </c>
      <c r="B60" s="2">
        <v>96940</v>
      </c>
      <c r="C60" s="2">
        <v>262</v>
      </c>
      <c r="D60" s="3">
        <v>2.7029899999999998</v>
      </c>
      <c r="E60" s="2">
        <v>96809</v>
      </c>
      <c r="F60" s="2">
        <v>0.99716470000000001</v>
      </c>
      <c r="G60" s="9">
        <v>30.004999999999999</v>
      </c>
    </row>
    <row r="61" spans="1:7" x14ac:dyDescent="0.25">
      <c r="A61" s="2">
        <v>57</v>
      </c>
      <c r="B61" s="2">
        <v>96678</v>
      </c>
      <c r="C61" s="2">
        <v>287</v>
      </c>
      <c r="D61" s="3">
        <v>2.9680399999999998</v>
      </c>
      <c r="E61" s="2">
        <v>96534</v>
      </c>
      <c r="F61" s="2">
        <v>0.99687210000000004</v>
      </c>
      <c r="G61" s="9">
        <v>29.085000000000001</v>
      </c>
    </row>
    <row r="62" spans="1:7" x14ac:dyDescent="0.25">
      <c r="A62" s="2">
        <v>58</v>
      </c>
      <c r="B62" s="2">
        <v>96391</v>
      </c>
      <c r="C62" s="2">
        <v>317</v>
      </c>
      <c r="D62" s="3">
        <v>3.2883300000000002</v>
      </c>
      <c r="E62" s="2">
        <v>96232</v>
      </c>
      <c r="F62" s="2">
        <v>0.99656699999999998</v>
      </c>
      <c r="G62" s="9">
        <v>28.17</v>
      </c>
    </row>
    <row r="63" spans="1:7" x14ac:dyDescent="0.25">
      <c r="A63" s="2">
        <v>59</v>
      </c>
      <c r="B63" s="2">
        <v>96074</v>
      </c>
      <c r="C63" s="2">
        <v>344</v>
      </c>
      <c r="D63" s="3">
        <v>3.57823</v>
      </c>
      <c r="E63" s="2">
        <v>95902</v>
      </c>
      <c r="F63" s="2">
        <v>0.99628479999999997</v>
      </c>
      <c r="G63" s="9">
        <v>27.262</v>
      </c>
    </row>
    <row r="64" spans="1:7" x14ac:dyDescent="0.25">
      <c r="A64" s="2">
        <v>60</v>
      </c>
      <c r="B64" s="2">
        <v>95730</v>
      </c>
      <c r="C64" s="2">
        <v>369</v>
      </c>
      <c r="D64" s="3">
        <v>3.8527200000000001</v>
      </c>
      <c r="E64" s="2">
        <v>95546</v>
      </c>
      <c r="F64" s="2">
        <v>0.99596450000000003</v>
      </c>
      <c r="G64" s="9">
        <v>26.358000000000001</v>
      </c>
    </row>
    <row r="65" spans="1:7" x14ac:dyDescent="0.25">
      <c r="A65" s="2">
        <v>61</v>
      </c>
      <c r="B65" s="2">
        <v>95361</v>
      </c>
      <c r="C65" s="2">
        <v>402</v>
      </c>
      <c r="D65" s="3">
        <v>4.2190099999999999</v>
      </c>
      <c r="E65" s="2">
        <v>95160</v>
      </c>
      <c r="F65" s="2">
        <v>0.99560420000000005</v>
      </c>
      <c r="G65" s="9">
        <v>25.457999999999998</v>
      </c>
    </row>
    <row r="66" spans="1:7" x14ac:dyDescent="0.25">
      <c r="A66" s="2">
        <v>62</v>
      </c>
      <c r="B66" s="2">
        <v>94959</v>
      </c>
      <c r="C66" s="2">
        <v>434</v>
      </c>
      <c r="D66" s="3">
        <v>4.57334</v>
      </c>
      <c r="E66" s="2">
        <v>94742</v>
      </c>
      <c r="F66" s="2">
        <v>0.99520189999999997</v>
      </c>
      <c r="G66" s="9">
        <v>24.562999999999999</v>
      </c>
    </row>
    <row r="67" spans="1:7" x14ac:dyDescent="0.25">
      <c r="A67" s="2">
        <v>63</v>
      </c>
      <c r="B67" s="2">
        <v>94525</v>
      </c>
      <c r="C67" s="2">
        <v>475</v>
      </c>
      <c r="D67" s="3">
        <v>5.0238699999999996</v>
      </c>
      <c r="E67" s="2">
        <v>94287</v>
      </c>
      <c r="F67" s="2">
        <v>0.99465340000000002</v>
      </c>
      <c r="G67" s="9">
        <v>23.673999999999999</v>
      </c>
    </row>
    <row r="68" spans="1:7" x14ac:dyDescent="0.25">
      <c r="A68" s="2">
        <v>64</v>
      </c>
      <c r="B68" s="2">
        <v>94050</v>
      </c>
      <c r="C68" s="2">
        <v>533</v>
      </c>
      <c r="D68" s="3">
        <v>5.67103</v>
      </c>
      <c r="E68" s="2">
        <v>93783</v>
      </c>
      <c r="F68" s="2">
        <v>0.99407809999999996</v>
      </c>
      <c r="G68" s="9">
        <v>22.791</v>
      </c>
    </row>
    <row r="69" spans="1:7" x14ac:dyDescent="0.25">
      <c r="A69" s="2">
        <v>65</v>
      </c>
      <c r="B69" s="2">
        <v>93516</v>
      </c>
      <c r="C69" s="2">
        <v>577</v>
      </c>
      <c r="D69" s="3">
        <v>6.1741099999999998</v>
      </c>
      <c r="E69" s="2">
        <v>93228</v>
      </c>
      <c r="F69" s="2">
        <v>0.99351100000000003</v>
      </c>
      <c r="G69" s="9">
        <v>21.917999999999999</v>
      </c>
    </row>
    <row r="70" spans="1:7" x14ac:dyDescent="0.25">
      <c r="A70" s="2">
        <v>66</v>
      </c>
      <c r="B70" s="2">
        <v>92939</v>
      </c>
      <c r="C70" s="2">
        <v>633</v>
      </c>
      <c r="D70" s="3">
        <v>6.8058199999999998</v>
      </c>
      <c r="E70" s="2">
        <v>92623</v>
      </c>
      <c r="F70" s="2">
        <v>0.99304709999999996</v>
      </c>
      <c r="G70" s="9">
        <v>21.050999999999998</v>
      </c>
    </row>
    <row r="71" spans="1:7" x14ac:dyDescent="0.25">
      <c r="A71" s="2">
        <v>67</v>
      </c>
      <c r="B71" s="2">
        <v>92306</v>
      </c>
      <c r="C71" s="2">
        <v>655</v>
      </c>
      <c r="D71" s="3">
        <v>7.1009700000000002</v>
      </c>
      <c r="E71" s="2">
        <v>91979</v>
      </c>
      <c r="F71" s="2">
        <v>0.99262220000000001</v>
      </c>
      <c r="G71" s="9">
        <v>20.192</v>
      </c>
    </row>
    <row r="72" spans="1:7" x14ac:dyDescent="0.25">
      <c r="A72" s="2">
        <v>68</v>
      </c>
      <c r="B72" s="2">
        <v>91651</v>
      </c>
      <c r="C72" s="2">
        <v>702</v>
      </c>
      <c r="D72" s="3">
        <v>7.6566799999999997</v>
      </c>
      <c r="E72" s="2">
        <v>91300</v>
      </c>
      <c r="F72" s="2">
        <v>0.99194280000000001</v>
      </c>
      <c r="G72" s="9">
        <v>19.332999999999998</v>
      </c>
    </row>
    <row r="73" spans="1:7" x14ac:dyDescent="0.25">
      <c r="A73" s="2">
        <v>69</v>
      </c>
      <c r="B73" s="2">
        <v>90949</v>
      </c>
      <c r="C73" s="2">
        <v>769</v>
      </c>
      <c r="D73" s="3">
        <v>8.4607200000000002</v>
      </c>
      <c r="E73" s="2">
        <v>90564</v>
      </c>
      <c r="F73" s="2">
        <v>0.99092469999999999</v>
      </c>
      <c r="G73" s="9">
        <v>18.478000000000002</v>
      </c>
    </row>
    <row r="74" spans="1:7" x14ac:dyDescent="0.25">
      <c r="A74" s="2">
        <v>70</v>
      </c>
      <c r="B74" s="2">
        <v>90180</v>
      </c>
      <c r="C74" s="2">
        <v>874</v>
      </c>
      <c r="D74" s="3">
        <v>9.6950900000000004</v>
      </c>
      <c r="E74" s="2">
        <v>89743</v>
      </c>
      <c r="F74" s="2">
        <v>0.9897167</v>
      </c>
      <c r="G74" s="9">
        <v>17.631</v>
      </c>
    </row>
    <row r="75" spans="1:7" x14ac:dyDescent="0.25">
      <c r="A75" s="2">
        <v>71</v>
      </c>
      <c r="B75" s="2">
        <v>89305</v>
      </c>
      <c r="C75" s="2">
        <v>971</v>
      </c>
      <c r="D75" s="3">
        <v>10.8772</v>
      </c>
      <c r="E75" s="2">
        <v>88820</v>
      </c>
      <c r="F75" s="2">
        <v>0.9882843</v>
      </c>
      <c r="G75" s="9">
        <v>16.798999999999999</v>
      </c>
    </row>
    <row r="76" spans="1:7" x14ac:dyDescent="0.25">
      <c r="A76" s="2">
        <v>72</v>
      </c>
      <c r="B76" s="2">
        <v>88334</v>
      </c>
      <c r="C76" s="2">
        <v>1110</v>
      </c>
      <c r="D76" s="3">
        <v>12.5634</v>
      </c>
      <c r="E76" s="2">
        <v>87779</v>
      </c>
      <c r="F76" s="2">
        <v>0.98676770000000003</v>
      </c>
      <c r="G76" s="9">
        <v>15.978</v>
      </c>
    </row>
    <row r="77" spans="1:7" x14ac:dyDescent="0.25">
      <c r="A77" s="2">
        <v>73</v>
      </c>
      <c r="B77" s="2">
        <v>87224</v>
      </c>
      <c r="C77" s="2">
        <v>1213</v>
      </c>
      <c r="D77" s="3">
        <v>13.90962</v>
      </c>
      <c r="E77" s="2">
        <v>86618</v>
      </c>
      <c r="F77" s="2">
        <v>0.98539109999999996</v>
      </c>
      <c r="G77" s="9">
        <v>15.175000000000001</v>
      </c>
    </row>
    <row r="78" spans="1:7" x14ac:dyDescent="0.25">
      <c r="A78" s="2">
        <v>74</v>
      </c>
      <c r="B78" s="2">
        <v>86011</v>
      </c>
      <c r="C78" s="2">
        <v>1318</v>
      </c>
      <c r="D78" s="3">
        <v>15.318</v>
      </c>
      <c r="E78" s="2">
        <v>85352</v>
      </c>
      <c r="F78" s="2">
        <v>0.98384919999999998</v>
      </c>
      <c r="G78" s="9">
        <v>14.382</v>
      </c>
    </row>
    <row r="79" spans="1:7" x14ac:dyDescent="0.25">
      <c r="A79" s="2">
        <v>75</v>
      </c>
      <c r="B79" s="2">
        <v>84693</v>
      </c>
      <c r="C79" s="2">
        <v>1439</v>
      </c>
      <c r="D79" s="3">
        <v>16.996559999999999</v>
      </c>
      <c r="E79" s="2">
        <v>83974</v>
      </c>
      <c r="F79" s="2">
        <v>0.98204340000000001</v>
      </c>
      <c r="G79" s="9">
        <v>13.598000000000001</v>
      </c>
    </row>
    <row r="80" spans="1:7" x14ac:dyDescent="0.25">
      <c r="A80" s="2">
        <v>76</v>
      </c>
      <c r="B80" s="2">
        <v>83254</v>
      </c>
      <c r="C80" s="2">
        <v>1576</v>
      </c>
      <c r="D80" s="3">
        <v>18.933260000000001</v>
      </c>
      <c r="E80" s="2">
        <v>82466</v>
      </c>
      <c r="F80" s="2">
        <v>0.97976169999999996</v>
      </c>
      <c r="G80" s="9">
        <v>12.824999999999999</v>
      </c>
    </row>
    <row r="81" spans="1:7" x14ac:dyDescent="0.25">
      <c r="A81" s="2">
        <v>77</v>
      </c>
      <c r="B81" s="2">
        <v>81678</v>
      </c>
      <c r="C81" s="2">
        <v>1762</v>
      </c>
      <c r="D81" s="3">
        <v>21.56861</v>
      </c>
      <c r="E81" s="2">
        <v>80797</v>
      </c>
      <c r="F81" s="2">
        <v>0.97669700000000004</v>
      </c>
      <c r="G81" s="9">
        <v>12.063000000000001</v>
      </c>
    </row>
    <row r="82" spans="1:7" x14ac:dyDescent="0.25">
      <c r="A82" s="2">
        <v>78</v>
      </c>
      <c r="B82" s="2">
        <v>79916</v>
      </c>
      <c r="C82" s="2">
        <v>2004</v>
      </c>
      <c r="D82" s="3">
        <v>25.07565</v>
      </c>
      <c r="E82" s="2">
        <v>78914</v>
      </c>
      <c r="F82" s="2">
        <v>0.97285270000000001</v>
      </c>
      <c r="G82" s="9">
        <v>11.318</v>
      </c>
    </row>
    <row r="83" spans="1:7" x14ac:dyDescent="0.25">
      <c r="A83" s="2">
        <v>79</v>
      </c>
      <c r="B83" s="2">
        <v>77912</v>
      </c>
      <c r="C83" s="2">
        <v>2281</v>
      </c>
      <c r="D83" s="3">
        <v>29.272189999999998</v>
      </c>
      <c r="E83" s="2">
        <v>76772</v>
      </c>
      <c r="F83" s="2">
        <v>0.96846699999999997</v>
      </c>
      <c r="G83" s="9">
        <v>10.596</v>
      </c>
    </row>
    <row r="84" spans="1:7" x14ac:dyDescent="0.25">
      <c r="A84" s="2">
        <v>80</v>
      </c>
      <c r="B84" s="2">
        <v>75631</v>
      </c>
      <c r="C84" s="2">
        <v>2561</v>
      </c>
      <c r="D84" s="3">
        <v>33.861939999999997</v>
      </c>
      <c r="E84" s="2">
        <v>74351</v>
      </c>
      <c r="F84" s="2">
        <v>0.96358080000000002</v>
      </c>
      <c r="G84" s="9">
        <v>9.9</v>
      </c>
    </row>
    <row r="85" spans="1:7" x14ac:dyDescent="0.25">
      <c r="A85" s="2">
        <v>81</v>
      </c>
      <c r="B85" s="2">
        <v>73070</v>
      </c>
      <c r="C85" s="2">
        <v>2855</v>
      </c>
      <c r="D85" s="3">
        <v>39.066070000000003</v>
      </c>
      <c r="E85" s="2">
        <v>71643</v>
      </c>
      <c r="F85" s="2">
        <v>0.95753679999999997</v>
      </c>
      <c r="G85" s="9">
        <v>9.23</v>
      </c>
    </row>
    <row r="86" spans="1:7" x14ac:dyDescent="0.25">
      <c r="A86" s="2">
        <v>82</v>
      </c>
      <c r="B86" s="2">
        <v>70216</v>
      </c>
      <c r="C86" s="2">
        <v>3230</v>
      </c>
      <c r="D86" s="3">
        <v>45.998530000000002</v>
      </c>
      <c r="E86" s="2">
        <v>68601</v>
      </c>
      <c r="F86" s="2">
        <v>0.95058699999999996</v>
      </c>
      <c r="G86" s="9">
        <v>8.5850000000000009</v>
      </c>
    </row>
    <row r="87" spans="1:7" x14ac:dyDescent="0.25">
      <c r="A87" s="2">
        <v>83</v>
      </c>
      <c r="B87" s="2">
        <v>66986</v>
      </c>
      <c r="C87" s="2">
        <v>3550</v>
      </c>
      <c r="D87" s="3">
        <v>52.992069999999998</v>
      </c>
      <c r="E87" s="2">
        <v>65211</v>
      </c>
      <c r="F87" s="2">
        <v>0.94341419999999998</v>
      </c>
      <c r="G87" s="9">
        <v>7.9740000000000002</v>
      </c>
    </row>
    <row r="88" spans="1:7" x14ac:dyDescent="0.25">
      <c r="A88" s="2">
        <v>84</v>
      </c>
      <c r="B88" s="2">
        <v>63436</v>
      </c>
      <c r="C88" s="2">
        <v>3830</v>
      </c>
      <c r="D88" s="3">
        <v>60.380670000000002</v>
      </c>
      <c r="E88" s="2">
        <v>61521</v>
      </c>
      <c r="F88" s="2">
        <v>0.93521989999999999</v>
      </c>
      <c r="G88" s="9">
        <v>7.3929999999999998</v>
      </c>
    </row>
    <row r="89" spans="1:7" x14ac:dyDescent="0.25">
      <c r="A89" s="2">
        <v>85</v>
      </c>
      <c r="B89" s="2">
        <v>59606</v>
      </c>
      <c r="C89" s="2">
        <v>4140</v>
      </c>
      <c r="D89" s="3">
        <v>69.462209999999999</v>
      </c>
      <c r="E89" s="2">
        <v>57536</v>
      </c>
      <c r="F89" s="2">
        <v>0.92574730000000005</v>
      </c>
      <c r="G89" s="9">
        <v>6.8360000000000003</v>
      </c>
    </row>
    <row r="90" spans="1:7" x14ac:dyDescent="0.25">
      <c r="A90" s="2">
        <v>86</v>
      </c>
      <c r="B90" s="2">
        <v>55466</v>
      </c>
      <c r="C90" s="2">
        <v>4404</v>
      </c>
      <c r="D90" s="3">
        <v>79.400819999999996</v>
      </c>
      <c r="E90" s="2">
        <v>53264</v>
      </c>
      <c r="F90" s="2">
        <v>0.91477319999999995</v>
      </c>
      <c r="G90" s="9">
        <v>6.3090000000000002</v>
      </c>
    </row>
    <row r="91" spans="1:7" x14ac:dyDescent="0.25">
      <c r="A91" s="2">
        <v>87</v>
      </c>
      <c r="B91" s="2">
        <v>51062</v>
      </c>
      <c r="C91" s="2">
        <v>4675</v>
      </c>
      <c r="D91" s="3">
        <v>91.555239999999998</v>
      </c>
      <c r="E91" s="2">
        <v>48724</v>
      </c>
      <c r="F91" s="2">
        <v>0.90131969999999995</v>
      </c>
      <c r="G91" s="9">
        <v>5.81</v>
      </c>
    </row>
    <row r="92" spans="1:7" x14ac:dyDescent="0.25">
      <c r="A92" s="2">
        <v>88</v>
      </c>
      <c r="B92" s="2">
        <v>46387</v>
      </c>
      <c r="C92" s="2">
        <v>4941</v>
      </c>
      <c r="D92" s="3">
        <v>106.5235</v>
      </c>
      <c r="E92" s="2">
        <v>43916</v>
      </c>
      <c r="F92" s="2">
        <v>0.88596560000000002</v>
      </c>
      <c r="G92" s="9">
        <v>5.3449999999999998</v>
      </c>
    </row>
    <row r="93" spans="1:7" x14ac:dyDescent="0.25">
      <c r="A93" s="2">
        <v>89</v>
      </c>
      <c r="B93" s="2">
        <v>41445</v>
      </c>
      <c r="C93" s="2">
        <v>5075</v>
      </c>
      <c r="D93" s="3">
        <v>122.44076</v>
      </c>
      <c r="E93" s="2">
        <v>38908</v>
      </c>
      <c r="F93" s="2">
        <v>0.87013309999999999</v>
      </c>
      <c r="G93" s="9">
        <v>4.9219999999999997</v>
      </c>
    </row>
    <row r="94" spans="1:7" x14ac:dyDescent="0.25">
      <c r="A94" s="2">
        <v>90</v>
      </c>
      <c r="B94" s="2">
        <v>36371</v>
      </c>
      <c r="C94" s="2">
        <v>5031</v>
      </c>
      <c r="D94" s="3">
        <v>138.32911999999999</v>
      </c>
      <c r="E94" s="2">
        <v>33855</v>
      </c>
      <c r="F94" s="2">
        <v>0.85274839999999996</v>
      </c>
      <c r="G94" s="9">
        <v>4.5389999999999997</v>
      </c>
    </row>
    <row r="95" spans="1:7" x14ac:dyDescent="0.25">
      <c r="A95" s="2">
        <v>91</v>
      </c>
      <c r="B95" s="2">
        <v>31340</v>
      </c>
      <c r="C95" s="2">
        <v>4939</v>
      </c>
      <c r="D95" s="3">
        <v>157.60643999999999</v>
      </c>
      <c r="E95" s="2">
        <v>28870</v>
      </c>
      <c r="F95" s="2">
        <v>0.83359899999999998</v>
      </c>
      <c r="G95" s="9">
        <v>4.1879999999999997</v>
      </c>
    </row>
    <row r="96" spans="1:7" x14ac:dyDescent="0.25">
      <c r="A96" s="2">
        <v>92</v>
      </c>
      <c r="B96" s="2">
        <v>26400</v>
      </c>
      <c r="C96" s="2">
        <v>4669</v>
      </c>
      <c r="D96" s="3">
        <v>176.84102999999999</v>
      </c>
      <c r="E96" s="2">
        <v>24066</v>
      </c>
      <c r="F96" s="2">
        <v>0.81658799999999998</v>
      </c>
      <c r="G96" s="9">
        <v>3.8780000000000001</v>
      </c>
    </row>
    <row r="97" spans="1:7" x14ac:dyDescent="0.25">
      <c r="A97" s="2">
        <v>93</v>
      </c>
      <c r="B97" s="2">
        <v>21732</v>
      </c>
      <c r="C97" s="2">
        <v>4159</v>
      </c>
      <c r="D97" s="3">
        <v>191.3947</v>
      </c>
      <c r="E97" s="2">
        <v>19652</v>
      </c>
      <c r="F97" s="2">
        <v>0.80374120000000004</v>
      </c>
      <c r="G97" s="9">
        <v>3.6030000000000002</v>
      </c>
    </row>
    <row r="98" spans="1:7" x14ac:dyDescent="0.25">
      <c r="A98" s="2">
        <v>94</v>
      </c>
      <c r="B98" s="2">
        <v>17572</v>
      </c>
      <c r="C98" s="2">
        <v>3554</v>
      </c>
      <c r="D98" s="3">
        <v>202.27422000000001</v>
      </c>
      <c r="E98" s="2">
        <v>15795</v>
      </c>
      <c r="F98" s="2">
        <v>0.79159060000000003</v>
      </c>
      <c r="G98" s="9">
        <v>3.3380000000000001</v>
      </c>
    </row>
    <row r="99" spans="1:7" x14ac:dyDescent="0.25">
      <c r="A99" s="2">
        <v>95</v>
      </c>
      <c r="B99" s="2">
        <v>14018</v>
      </c>
      <c r="C99" s="2">
        <v>3029</v>
      </c>
      <c r="D99" s="3">
        <v>216.10013000000001</v>
      </c>
      <c r="E99" s="2">
        <v>12503</v>
      </c>
      <c r="F99" s="2">
        <v>0.77368780000000004</v>
      </c>
      <c r="G99" s="9">
        <v>3.0569999999999999</v>
      </c>
    </row>
    <row r="100" spans="1:7" x14ac:dyDescent="0.25">
      <c r="A100" s="2">
        <v>96</v>
      </c>
      <c r="B100" s="2">
        <v>10989</v>
      </c>
      <c r="C100" s="2">
        <v>2630</v>
      </c>
      <c r="D100" s="3">
        <v>239.33950999999999</v>
      </c>
      <c r="E100" s="2">
        <v>9674</v>
      </c>
      <c r="F100" s="2">
        <v>0.74328959999999999</v>
      </c>
      <c r="G100" s="9">
        <v>2.762</v>
      </c>
    </row>
    <row r="101" spans="1:7" x14ac:dyDescent="0.25">
      <c r="A101" s="2">
        <v>97</v>
      </c>
      <c r="B101" s="2">
        <v>8359</v>
      </c>
      <c r="C101" s="2">
        <v>2337</v>
      </c>
      <c r="D101" s="3">
        <v>279.54694000000001</v>
      </c>
      <c r="E101" s="2">
        <v>7190</v>
      </c>
      <c r="F101" s="2">
        <v>0.70367559999999996</v>
      </c>
      <c r="G101" s="9">
        <v>2.4740000000000002</v>
      </c>
    </row>
    <row r="102" spans="1:7" x14ac:dyDescent="0.25">
      <c r="A102" s="2">
        <v>98</v>
      </c>
      <c r="B102" s="2">
        <v>6022</v>
      </c>
      <c r="C102" s="2">
        <v>1925</v>
      </c>
      <c r="D102" s="3">
        <v>319.61174</v>
      </c>
      <c r="E102" s="2">
        <v>5060</v>
      </c>
      <c r="F102" s="2">
        <v>0.66544239999999999</v>
      </c>
      <c r="G102" s="9">
        <v>2.2400000000000002</v>
      </c>
    </row>
    <row r="103" spans="1:7" x14ac:dyDescent="0.25">
      <c r="A103" s="2">
        <v>99</v>
      </c>
      <c r="B103" s="2">
        <v>4097</v>
      </c>
      <c r="C103" s="2">
        <v>1461</v>
      </c>
      <c r="D103" s="3">
        <v>356.52420000000001</v>
      </c>
      <c r="E103" s="2">
        <v>3367</v>
      </c>
      <c r="F103" s="2">
        <v>0.63265300000000002</v>
      </c>
      <c r="G103" s="9">
        <v>2.0569999999999999</v>
      </c>
    </row>
    <row r="104" spans="1:7" x14ac:dyDescent="0.25">
      <c r="A104" s="2">
        <v>100</v>
      </c>
      <c r="B104" s="2">
        <v>2637</v>
      </c>
      <c r="C104" s="2">
        <v>1013</v>
      </c>
      <c r="D104" s="3">
        <v>384.16624000000002</v>
      </c>
      <c r="E104" s="2">
        <v>2130</v>
      </c>
      <c r="F104" s="2">
        <v>0.61123400000000006</v>
      </c>
      <c r="G104" s="9">
        <v>1.92</v>
      </c>
    </row>
    <row r="105" spans="1:7" x14ac:dyDescent="0.25">
      <c r="A105" s="2">
        <v>101</v>
      </c>
      <c r="B105" s="2">
        <v>1624</v>
      </c>
      <c r="C105" s="2">
        <v>643</v>
      </c>
      <c r="D105" s="3">
        <v>396.23504000000003</v>
      </c>
      <c r="E105" s="2">
        <v>1302</v>
      </c>
      <c r="F105" s="2">
        <v>0.59176289999999998</v>
      </c>
      <c r="G105" s="9">
        <v>1.8069999999999999</v>
      </c>
    </row>
    <row r="106" spans="1:7" x14ac:dyDescent="0.25">
      <c r="A106" s="2">
        <v>102</v>
      </c>
      <c r="B106" s="2">
        <v>980</v>
      </c>
      <c r="C106" s="2">
        <v>420</v>
      </c>
      <c r="D106" s="3">
        <v>428.11585000000002</v>
      </c>
      <c r="E106" s="2">
        <v>770</v>
      </c>
      <c r="F106" s="2">
        <v>0.56005400000000005</v>
      </c>
      <c r="G106" s="9">
        <v>1.6639999999999999</v>
      </c>
    </row>
    <row r="107" spans="1:7" x14ac:dyDescent="0.25">
      <c r="A107" s="2">
        <v>103</v>
      </c>
      <c r="B107" s="2">
        <v>561</v>
      </c>
      <c r="C107" s="2">
        <v>258</v>
      </c>
      <c r="D107" s="3">
        <v>460.63215000000002</v>
      </c>
      <c r="E107" s="2">
        <v>432</v>
      </c>
      <c r="F107" s="2">
        <v>0.52784640000000005</v>
      </c>
      <c r="G107" s="9">
        <v>1.5349999999999999</v>
      </c>
    </row>
    <row r="108" spans="1:7" x14ac:dyDescent="0.25">
      <c r="A108" s="2">
        <v>104</v>
      </c>
      <c r="B108" s="2">
        <v>302</v>
      </c>
      <c r="C108" s="2">
        <v>149</v>
      </c>
      <c r="D108" s="3">
        <v>493.51468</v>
      </c>
      <c r="E108" s="2">
        <v>228</v>
      </c>
      <c r="F108" s="2">
        <v>0.49540200000000001</v>
      </c>
      <c r="G108" s="9">
        <v>1.42</v>
      </c>
    </row>
    <row r="109" spans="1:7" x14ac:dyDescent="0.25">
      <c r="A109" s="2">
        <v>105</v>
      </c>
      <c r="B109" s="2">
        <v>153</v>
      </c>
      <c r="C109" s="2">
        <v>81</v>
      </c>
      <c r="D109" s="3">
        <v>526.48090999999999</v>
      </c>
      <c r="E109" s="2">
        <v>113</v>
      </c>
      <c r="F109" s="2">
        <v>0.46298990000000001</v>
      </c>
      <c r="G109" s="9">
        <v>1.3160000000000001</v>
      </c>
    </row>
    <row r="110" spans="1:7" x14ac:dyDescent="0.25">
      <c r="A110" s="2">
        <v>106</v>
      </c>
      <c r="B110" s="2">
        <v>73</v>
      </c>
      <c r="C110" s="2">
        <v>41</v>
      </c>
      <c r="D110" s="3">
        <v>559.24626000000001</v>
      </c>
      <c r="E110" s="2">
        <v>52</v>
      </c>
      <c r="F110" s="2">
        <v>0.43087809999999999</v>
      </c>
      <c r="G110" s="9">
        <v>1.2230000000000001</v>
      </c>
    </row>
    <row r="111" spans="1:7" x14ac:dyDescent="0.25">
      <c r="A111" s="2">
        <v>107</v>
      </c>
      <c r="B111" s="2">
        <v>32</v>
      </c>
      <c r="C111" s="2">
        <v>19</v>
      </c>
      <c r="D111" s="3">
        <v>591.52818000000002</v>
      </c>
      <c r="E111" s="2">
        <v>23</v>
      </c>
      <c r="F111" s="2">
        <v>0.39932649999999997</v>
      </c>
      <c r="G111" s="9">
        <v>1.139</v>
      </c>
    </row>
    <row r="112" spans="1:7" x14ac:dyDescent="0.25">
      <c r="A112" s="2">
        <v>108</v>
      </c>
      <c r="B112" s="2">
        <v>13</v>
      </c>
      <c r="C112" s="2">
        <v>8</v>
      </c>
      <c r="D112" s="3">
        <v>623.06246999999996</v>
      </c>
      <c r="E112" s="2">
        <v>9</v>
      </c>
      <c r="F112" s="2">
        <v>0.36857529999999999</v>
      </c>
      <c r="G112" s="9">
        <v>1.0649999999999999</v>
      </c>
    </row>
    <row r="113" spans="1:7" x14ac:dyDescent="0.25">
      <c r="A113" s="2">
        <v>109</v>
      </c>
      <c r="B113" s="2">
        <v>5</v>
      </c>
      <c r="C113" s="2">
        <v>3</v>
      </c>
      <c r="D113" s="3">
        <v>653.60925999999995</v>
      </c>
      <c r="E113" s="2">
        <v>3</v>
      </c>
      <c r="F113" s="2">
        <v>0.3388409</v>
      </c>
      <c r="G113" s="9">
        <v>0.999</v>
      </c>
    </row>
    <row r="114" spans="1:7" x14ac:dyDescent="0.25">
      <c r="A114" s="2">
        <v>110</v>
      </c>
      <c r="B114" s="2">
        <v>2</v>
      </c>
      <c r="C114" s="2">
        <v>1</v>
      </c>
      <c r="D114" s="3">
        <v>682.95489999999995</v>
      </c>
      <c r="E114" s="2">
        <v>1</v>
      </c>
      <c r="F114" s="2">
        <v>0.31031249999999999</v>
      </c>
      <c r="G114" s="9">
        <v>0.94</v>
      </c>
    </row>
    <row r="115" spans="1:7" x14ac:dyDescent="0.25">
      <c r="A115" s="2">
        <v>111</v>
      </c>
      <c r="B115" s="2">
        <v>1</v>
      </c>
      <c r="C115" s="2">
        <v>0</v>
      </c>
      <c r="D115" s="3">
        <v>710.92308000000003</v>
      </c>
      <c r="E115" s="2">
        <v>0</v>
      </c>
      <c r="F115" s="2">
        <v>0.28314470000000003</v>
      </c>
      <c r="G115" s="9">
        <v>0.88800000000000001</v>
      </c>
    </row>
    <row r="116" spans="1:7" x14ac:dyDescent="0.25">
      <c r="A116" s="2">
        <v>112</v>
      </c>
      <c r="B116" s="2">
        <v>0</v>
      </c>
      <c r="C116" s="2">
        <v>0</v>
      </c>
      <c r="D116" s="3">
        <v>737.37662</v>
      </c>
      <c r="E116" s="2">
        <v>0</v>
      </c>
      <c r="F116" s="2">
        <v>0.2574572</v>
      </c>
      <c r="G116" s="9">
        <v>0.84199999999999997</v>
      </c>
    </row>
    <row r="117" spans="1:7" x14ac:dyDescent="0.25">
      <c r="A117" s="2">
        <v>113</v>
      </c>
      <c r="B117" s="2">
        <v>0</v>
      </c>
      <c r="C117" s="2">
        <v>0</v>
      </c>
      <c r="D117" s="3">
        <v>762.21428000000003</v>
      </c>
      <c r="E117" s="2">
        <v>0</v>
      </c>
      <c r="F117" s="2">
        <v>0.23333690000000001</v>
      </c>
      <c r="G117" s="9">
        <v>0.80100000000000005</v>
      </c>
    </row>
    <row r="118" spans="1:7" x14ac:dyDescent="0.25">
      <c r="A118" s="2">
        <v>114</v>
      </c>
      <c r="B118" s="2">
        <v>0</v>
      </c>
      <c r="C118" s="2">
        <v>0</v>
      </c>
      <c r="D118" s="3">
        <v>785.37261999999998</v>
      </c>
      <c r="E118" s="2">
        <v>0</v>
      </c>
      <c r="F118" s="2">
        <v>0.21083689999999999</v>
      </c>
      <c r="G118" s="9">
        <v>0.76500000000000001</v>
      </c>
    </row>
    <row r="119" spans="1:7" x14ac:dyDescent="0.25">
      <c r="A119" s="2">
        <v>115</v>
      </c>
      <c r="B119" s="2">
        <v>0</v>
      </c>
      <c r="C119" s="2">
        <v>0</v>
      </c>
      <c r="D119" s="3">
        <v>806.82381999999996</v>
      </c>
      <c r="E119" s="2">
        <v>0</v>
      </c>
      <c r="F119" s="2">
        <v>0.18997900000000001</v>
      </c>
      <c r="G119" s="9">
        <v>0.73299999999999998</v>
      </c>
    </row>
    <row r="120" spans="1:7" x14ac:dyDescent="0.25">
      <c r="A120" s="2">
        <v>116</v>
      </c>
      <c r="B120" s="2">
        <v>0</v>
      </c>
      <c r="C120" s="2">
        <v>0</v>
      </c>
      <c r="D120" s="3">
        <v>826.57146</v>
      </c>
      <c r="E120" s="2">
        <v>0</v>
      </c>
      <c r="F120" s="2">
        <v>0.17075770000000001</v>
      </c>
      <c r="G120" s="9">
        <v>0.70499999999999996</v>
      </c>
    </row>
    <row r="121" spans="1:7" x14ac:dyDescent="0.25">
      <c r="A121" s="2">
        <v>117</v>
      </c>
      <c r="B121" s="2">
        <v>0</v>
      </c>
      <c r="C121" s="2">
        <v>0</v>
      </c>
      <c r="D121" s="3">
        <v>844.64233000000002</v>
      </c>
      <c r="E121" s="2">
        <v>0</v>
      </c>
      <c r="F121" s="2">
        <v>0.153146</v>
      </c>
      <c r="G121" s="9">
        <v>0.68</v>
      </c>
    </row>
    <row r="122" spans="1:7" x14ac:dyDescent="0.25">
      <c r="A122" s="2">
        <v>118</v>
      </c>
      <c r="B122" s="2">
        <v>0</v>
      </c>
      <c r="C122" s="2">
        <v>0</v>
      </c>
      <c r="D122" s="3">
        <v>861.09032000000002</v>
      </c>
      <c r="E122" s="2">
        <v>0</v>
      </c>
      <c r="F122" s="2">
        <v>0.13709350000000001</v>
      </c>
      <c r="G122" s="9">
        <v>0.65800000000000003</v>
      </c>
    </row>
    <row r="123" spans="1:7" x14ac:dyDescent="0.25">
      <c r="A123" s="2">
        <v>119</v>
      </c>
      <c r="B123" s="2">
        <v>0</v>
      </c>
      <c r="C123" s="2">
        <v>0</v>
      </c>
      <c r="D123" s="3">
        <v>875.98122999999998</v>
      </c>
      <c r="E123" s="2">
        <v>0</v>
      </c>
      <c r="F123" s="2">
        <v>0.1228788</v>
      </c>
      <c r="G123" s="9">
        <v>0.64</v>
      </c>
    </row>
  </sheetData>
  <mergeCells count="5">
    <mergeCell ref="A1:A3"/>
    <mergeCell ref="B1:B3"/>
    <mergeCell ref="C1:C3"/>
    <mergeCell ref="E1:E3"/>
    <mergeCell ref="G1:G3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8"/>
  <sheetViews>
    <sheetView workbookViewId="0">
      <selection activeCell="G7" sqref="G7"/>
    </sheetView>
  </sheetViews>
  <sheetFormatPr defaultRowHeight="15" x14ac:dyDescent="0.25"/>
  <sheetData>
    <row r="1" spans="1:8" x14ac:dyDescent="0.25">
      <c r="A1" t="s">
        <v>29</v>
      </c>
    </row>
    <row r="2" spans="1:8" x14ac:dyDescent="0.25">
      <c r="B2" t="s">
        <v>31</v>
      </c>
      <c r="C2" t="s">
        <v>30</v>
      </c>
    </row>
    <row r="3" spans="1:8" x14ac:dyDescent="0.25">
      <c r="A3">
        <v>15</v>
      </c>
      <c r="B3" s="12">
        <v>0.17913827325035647</v>
      </c>
      <c r="C3">
        <f>B3/1000</f>
        <v>1.7913827325035647E-4</v>
      </c>
      <c r="E3" s="12"/>
      <c r="F3" s="12"/>
      <c r="G3" s="12"/>
      <c r="H3" s="12"/>
    </row>
    <row r="4" spans="1:8" x14ac:dyDescent="0.25">
      <c r="A4">
        <v>16</v>
      </c>
      <c r="B4" s="12">
        <v>2.058672156459084</v>
      </c>
      <c r="C4">
        <f t="shared" ref="C4:C38" si="0">B4/1000</f>
        <v>2.0586721564590841E-3</v>
      </c>
    </row>
    <row r="5" spans="1:8" x14ac:dyDescent="0.25">
      <c r="A5">
        <v>17</v>
      </c>
      <c r="B5" s="12">
        <v>3.9987273489811561</v>
      </c>
      <c r="C5">
        <f t="shared" si="0"/>
        <v>3.9987273489811561E-3</v>
      </c>
    </row>
    <row r="6" spans="1:8" x14ac:dyDescent="0.25">
      <c r="A6">
        <v>18</v>
      </c>
      <c r="B6" s="12">
        <v>7.1429473771595324</v>
      </c>
      <c r="C6">
        <f t="shared" si="0"/>
        <v>7.1429473771595321E-3</v>
      </c>
    </row>
    <row r="7" spans="1:8" x14ac:dyDescent="0.25">
      <c r="A7">
        <v>19</v>
      </c>
      <c r="B7" s="12">
        <v>12.287106810783591</v>
      </c>
      <c r="C7">
        <f t="shared" si="0"/>
        <v>1.228710681078359E-2</v>
      </c>
    </row>
    <row r="8" spans="1:8" x14ac:dyDescent="0.25">
      <c r="A8">
        <v>20</v>
      </c>
      <c r="B8" s="12">
        <v>17.759475394911842</v>
      </c>
      <c r="C8">
        <f t="shared" si="0"/>
        <v>1.7759475394911843E-2</v>
      </c>
    </row>
    <row r="9" spans="1:8" x14ac:dyDescent="0.25">
      <c r="A9">
        <v>21</v>
      </c>
      <c r="B9" s="12">
        <v>21.916572717023676</v>
      </c>
      <c r="C9">
        <f t="shared" si="0"/>
        <v>2.1916572717023675E-2</v>
      </c>
    </row>
    <row r="10" spans="1:8" x14ac:dyDescent="0.25">
      <c r="A10">
        <v>22</v>
      </c>
      <c r="B10" s="12">
        <v>27.712862008656302</v>
      </c>
      <c r="C10">
        <f t="shared" si="0"/>
        <v>2.7712862008656303E-2</v>
      </c>
    </row>
    <row r="11" spans="1:8" x14ac:dyDescent="0.25">
      <c r="A11">
        <v>23</v>
      </c>
      <c r="B11" s="12">
        <v>34.165593019638372</v>
      </c>
      <c r="C11">
        <f t="shared" si="0"/>
        <v>3.4165593019638375E-2</v>
      </c>
    </row>
    <row r="12" spans="1:8" x14ac:dyDescent="0.25">
      <c r="A12">
        <v>24</v>
      </c>
      <c r="B12" s="12">
        <v>40.948327798690002</v>
      </c>
      <c r="C12">
        <f t="shared" si="0"/>
        <v>4.0948327798690003E-2</v>
      </c>
    </row>
    <row r="13" spans="1:8" x14ac:dyDescent="0.25">
      <c r="A13">
        <v>25</v>
      </c>
      <c r="B13" s="12">
        <v>49.526865286736566</v>
      </c>
      <c r="C13">
        <f t="shared" si="0"/>
        <v>4.9526865286736568E-2</v>
      </c>
    </row>
    <row r="14" spans="1:8" x14ac:dyDescent="0.25">
      <c r="A14">
        <v>26</v>
      </c>
      <c r="B14" s="12">
        <v>58.117463066401967</v>
      </c>
      <c r="C14">
        <f t="shared" si="0"/>
        <v>5.8117463066401968E-2</v>
      </c>
    </row>
    <row r="15" spans="1:8" x14ac:dyDescent="0.25">
      <c r="A15">
        <v>27</v>
      </c>
      <c r="B15" s="12">
        <v>68.055785050582415</v>
      </c>
      <c r="C15">
        <f t="shared" si="0"/>
        <v>6.8055785050582421E-2</v>
      </c>
    </row>
    <row r="16" spans="1:8" x14ac:dyDescent="0.25">
      <c r="A16">
        <v>28</v>
      </c>
      <c r="B16" s="12">
        <v>76.773964984042166</v>
      </c>
      <c r="C16">
        <f t="shared" si="0"/>
        <v>7.6773964984042167E-2</v>
      </c>
    </row>
    <row r="17" spans="1:3" x14ac:dyDescent="0.25">
      <c r="A17">
        <v>29</v>
      </c>
      <c r="B17" s="12">
        <v>83.38510889496591</v>
      </c>
      <c r="C17">
        <f t="shared" si="0"/>
        <v>8.3385108894965906E-2</v>
      </c>
    </row>
    <row r="18" spans="1:3" x14ac:dyDescent="0.25">
      <c r="A18">
        <v>30</v>
      </c>
      <c r="B18" s="12">
        <v>90.801517572472022</v>
      </c>
      <c r="C18">
        <f t="shared" si="0"/>
        <v>9.0801517572472026E-2</v>
      </c>
    </row>
    <row r="19" spans="1:3" x14ac:dyDescent="0.25">
      <c r="A19">
        <v>31</v>
      </c>
      <c r="B19" s="12">
        <v>94.580544872765444</v>
      </c>
      <c r="C19">
        <f t="shared" si="0"/>
        <v>9.4580544872765446E-2</v>
      </c>
    </row>
    <row r="20" spans="1:3" x14ac:dyDescent="0.25">
      <c r="A20">
        <v>32</v>
      </c>
      <c r="B20" s="12">
        <v>94.039614373356699</v>
      </c>
      <c r="C20">
        <f t="shared" si="0"/>
        <v>9.40396143733567E-2</v>
      </c>
    </row>
    <row r="21" spans="1:3" x14ac:dyDescent="0.25">
      <c r="A21">
        <v>33</v>
      </c>
      <c r="B21" s="12">
        <v>92.207190790789696</v>
      </c>
      <c r="C21">
        <f t="shared" si="0"/>
        <v>9.2207190790789692E-2</v>
      </c>
    </row>
    <row r="22" spans="1:3" x14ac:dyDescent="0.25">
      <c r="A22">
        <v>34</v>
      </c>
      <c r="B22" s="12">
        <v>86.979501637522944</v>
      </c>
      <c r="C22">
        <f t="shared" si="0"/>
        <v>8.6979501637522938E-2</v>
      </c>
    </row>
    <row r="23" spans="1:3" x14ac:dyDescent="0.25">
      <c r="A23">
        <v>35</v>
      </c>
      <c r="B23" s="12">
        <v>80.150621431322861</v>
      </c>
      <c r="C23">
        <f t="shared" si="0"/>
        <v>8.0150621431322858E-2</v>
      </c>
    </row>
    <row r="24" spans="1:3" x14ac:dyDescent="0.25">
      <c r="A24">
        <v>36</v>
      </c>
      <c r="B24" s="12">
        <v>71.508811345924315</v>
      </c>
      <c r="C24">
        <f t="shared" si="0"/>
        <v>7.1508811345924309E-2</v>
      </c>
    </row>
    <row r="25" spans="1:3" x14ac:dyDescent="0.25">
      <c r="A25">
        <v>37</v>
      </c>
      <c r="B25" s="12">
        <v>60.078933543630441</v>
      </c>
      <c r="C25">
        <f t="shared" si="0"/>
        <v>6.007893354363044E-2</v>
      </c>
    </row>
    <row r="26" spans="1:3" x14ac:dyDescent="0.25">
      <c r="A26">
        <v>38</v>
      </c>
      <c r="B26" s="12">
        <v>50.333526363666834</v>
      </c>
      <c r="C26">
        <f t="shared" si="0"/>
        <v>5.0333526363666836E-2</v>
      </c>
    </row>
    <row r="27" spans="1:3" x14ac:dyDescent="0.25">
      <c r="A27">
        <v>39</v>
      </c>
      <c r="B27" s="12">
        <v>39.399730526446099</v>
      </c>
      <c r="C27">
        <f t="shared" si="0"/>
        <v>3.9399730526446096E-2</v>
      </c>
    </row>
    <row r="28" spans="1:3" x14ac:dyDescent="0.25">
      <c r="A28">
        <v>40</v>
      </c>
      <c r="B28" s="12">
        <v>30.084226946061523</v>
      </c>
      <c r="C28">
        <f t="shared" si="0"/>
        <v>3.0084226946061523E-2</v>
      </c>
    </row>
    <row r="29" spans="1:3" x14ac:dyDescent="0.25">
      <c r="A29">
        <v>41</v>
      </c>
      <c r="B29" s="12">
        <v>20.848578080824879</v>
      </c>
      <c r="C29">
        <f t="shared" si="0"/>
        <v>2.0848578080824878E-2</v>
      </c>
    </row>
    <row r="30" spans="1:3" x14ac:dyDescent="0.25">
      <c r="A30">
        <v>42</v>
      </c>
      <c r="B30" s="12">
        <v>13.665112509702686</v>
      </c>
      <c r="C30">
        <f t="shared" si="0"/>
        <v>1.3665112509702686E-2</v>
      </c>
    </row>
    <row r="31" spans="1:3" x14ac:dyDescent="0.25">
      <c r="A31">
        <v>43</v>
      </c>
      <c r="B31" s="12">
        <v>8.1401866381664494</v>
      </c>
      <c r="C31">
        <f t="shared" si="0"/>
        <v>8.1401866381664491E-3</v>
      </c>
    </row>
    <row r="32" spans="1:3" x14ac:dyDescent="0.25">
      <c r="A32">
        <v>44</v>
      </c>
      <c r="B32" s="12">
        <v>4.6325649888532103</v>
      </c>
      <c r="C32">
        <f t="shared" si="0"/>
        <v>4.6325649888532107E-3</v>
      </c>
    </row>
    <row r="33" spans="1:3" x14ac:dyDescent="0.25">
      <c r="A33">
        <v>45</v>
      </c>
      <c r="B33" s="12">
        <v>2.6046941206017937</v>
      </c>
      <c r="C33">
        <f t="shared" si="0"/>
        <v>2.6046941206017936E-3</v>
      </c>
    </row>
    <row r="34" spans="1:3" x14ac:dyDescent="0.25">
      <c r="A34">
        <v>46</v>
      </c>
      <c r="B34" s="12">
        <v>1.4978573431054507</v>
      </c>
      <c r="C34">
        <f t="shared" si="0"/>
        <v>1.4978573431054507E-3</v>
      </c>
    </row>
    <row r="35" spans="1:3" x14ac:dyDescent="0.25">
      <c r="A35">
        <v>47</v>
      </c>
      <c r="B35" s="12">
        <v>0.94059727927233794</v>
      </c>
      <c r="C35">
        <f t="shared" si="0"/>
        <v>9.4059727927233794E-4</v>
      </c>
    </row>
    <row r="36" spans="1:3" x14ac:dyDescent="0.25">
      <c r="A36">
        <v>48</v>
      </c>
      <c r="B36" s="12">
        <v>0.39968303743200667</v>
      </c>
      <c r="C36">
        <f t="shared" si="0"/>
        <v>3.9968303743200667E-4</v>
      </c>
    </row>
    <row r="37" spans="1:3" x14ac:dyDescent="0.25">
      <c r="A37">
        <v>49</v>
      </c>
      <c r="B37" s="12">
        <v>0.32550468111457564</v>
      </c>
      <c r="C37">
        <f t="shared" si="0"/>
        <v>3.2550468111457566E-4</v>
      </c>
    </row>
    <row r="38" spans="1:3" x14ac:dyDescent="0.25">
      <c r="A38" s="15" t="s">
        <v>32</v>
      </c>
      <c r="B38" s="14">
        <v>0.59753932848994573</v>
      </c>
      <c r="C38">
        <f t="shared" si="0"/>
        <v>5.9753932848994576E-4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09"/>
  <sheetViews>
    <sheetView workbookViewId="0">
      <selection activeCell="S15" sqref="S15:T16"/>
    </sheetView>
  </sheetViews>
  <sheetFormatPr defaultRowHeight="15" x14ac:dyDescent="0.25"/>
  <cols>
    <col min="6" max="6" width="9.28515625" bestFit="1" customWidth="1"/>
    <col min="10" max="10" width="9.5703125" customWidth="1"/>
    <col min="14" max="14" width="9" bestFit="1" customWidth="1"/>
    <col min="16" max="16" width="9.140625" customWidth="1"/>
  </cols>
  <sheetData>
    <row r="1" spans="1:19" x14ac:dyDescent="0.25">
      <c r="A1" t="s">
        <v>8</v>
      </c>
    </row>
    <row r="3" spans="1:19" ht="60" x14ac:dyDescent="0.25">
      <c r="A3" t="s">
        <v>9</v>
      </c>
      <c r="B3" s="4" t="s">
        <v>10</v>
      </c>
      <c r="C3" s="4" t="s">
        <v>28</v>
      </c>
      <c r="D3" s="4" t="s">
        <v>13</v>
      </c>
      <c r="E3" s="4" t="s">
        <v>12</v>
      </c>
      <c r="F3" s="4" t="s">
        <v>14</v>
      </c>
      <c r="G3" s="4" t="s">
        <v>15</v>
      </c>
      <c r="I3" s="4" t="s">
        <v>16</v>
      </c>
      <c r="J3" s="4" t="s">
        <v>17</v>
      </c>
      <c r="K3" s="4" t="s">
        <v>18</v>
      </c>
    </row>
    <row r="4" spans="1:19" x14ac:dyDescent="0.25">
      <c r="A4" s="1">
        <v>0</v>
      </c>
      <c r="B4" s="1">
        <v>255201</v>
      </c>
      <c r="C4" s="1">
        <v>241426</v>
      </c>
      <c r="D4" s="2">
        <v>0.99968939999999995</v>
      </c>
      <c r="E4" s="2">
        <v>0.99973789999999996</v>
      </c>
      <c r="F4" t="s">
        <v>11</v>
      </c>
      <c r="G4" t="s">
        <v>11</v>
      </c>
    </row>
    <row r="5" spans="1:19" x14ac:dyDescent="0.25">
      <c r="A5" s="1">
        <v>1</v>
      </c>
      <c r="B5" s="1">
        <v>262950</v>
      </c>
      <c r="C5" s="1">
        <v>248844</v>
      </c>
      <c r="D5" s="2">
        <v>0.99979549999999995</v>
      </c>
      <c r="E5" s="2">
        <v>0.99982260000000001</v>
      </c>
      <c r="F5">
        <f>B4*D4</f>
        <v>255121.7345694</v>
      </c>
      <c r="G5">
        <f>C4*E4</f>
        <v>241362.72224539999</v>
      </c>
    </row>
    <row r="6" spans="1:19" x14ac:dyDescent="0.25">
      <c r="A6" s="1">
        <v>2</v>
      </c>
      <c r="B6" s="1">
        <v>275239</v>
      </c>
      <c r="C6" s="1">
        <v>260467</v>
      </c>
      <c r="D6" s="2">
        <v>0.9998456</v>
      </c>
      <c r="E6" s="2">
        <v>0.99986980000000003</v>
      </c>
      <c r="F6">
        <f t="shared" ref="F6:F37" si="0">B5*D5</f>
        <v>262896.22672500001</v>
      </c>
      <c r="G6">
        <f t="shared" ref="G6:G69" si="1">C5*E5</f>
        <v>248799.85507439999</v>
      </c>
      <c r="L6" t="s">
        <v>19</v>
      </c>
      <c r="N6">
        <f>K55</f>
        <v>486376.24688681157</v>
      </c>
    </row>
    <row r="7" spans="1:19" x14ac:dyDescent="0.25">
      <c r="A7" s="1">
        <v>3</v>
      </c>
      <c r="B7" s="1">
        <v>281239</v>
      </c>
      <c r="C7" s="1">
        <v>265671</v>
      </c>
      <c r="D7" s="2">
        <v>0.99988200000000005</v>
      </c>
      <c r="E7" s="2">
        <v>0.99990259999999997</v>
      </c>
      <c r="F7">
        <f t="shared" si="0"/>
        <v>275196.50309840002</v>
      </c>
      <c r="G7">
        <f t="shared" si="1"/>
        <v>260433.08719660001</v>
      </c>
      <c r="L7" t="s">
        <v>20</v>
      </c>
      <c r="N7">
        <f>N6*(106/206)</f>
        <v>250271.27266991275</v>
      </c>
    </row>
    <row r="8" spans="1:19" x14ac:dyDescent="0.25">
      <c r="A8" s="1">
        <v>4</v>
      </c>
      <c r="B8" s="1">
        <v>289249</v>
      </c>
      <c r="C8" s="1">
        <v>272559</v>
      </c>
      <c r="D8" s="2">
        <v>0.9999034</v>
      </c>
      <c r="E8" s="2">
        <v>0.99992300000000001</v>
      </c>
      <c r="F8">
        <f t="shared" si="0"/>
        <v>281205.81379799999</v>
      </c>
      <c r="G8">
        <f t="shared" si="1"/>
        <v>265645.12364459998</v>
      </c>
      <c r="L8" t="s">
        <v>21</v>
      </c>
      <c r="N8">
        <f>N6-N7</f>
        <v>236104.97421689882</v>
      </c>
    </row>
    <row r="9" spans="1:19" x14ac:dyDescent="0.25">
      <c r="A9" s="1">
        <v>5</v>
      </c>
      <c r="B9" s="1">
        <v>293628</v>
      </c>
      <c r="C9" s="1">
        <v>277093</v>
      </c>
      <c r="D9" s="2">
        <v>0.99991099999999999</v>
      </c>
      <c r="E9" s="2">
        <v>0.99993480000000001</v>
      </c>
      <c r="F9">
        <f t="shared" si="0"/>
        <v>289221.05854659999</v>
      </c>
      <c r="G9">
        <f t="shared" si="1"/>
        <v>272538.012957</v>
      </c>
    </row>
    <row r="10" spans="1:19" x14ac:dyDescent="0.25">
      <c r="A10" s="1">
        <v>6</v>
      </c>
      <c r="B10" s="1">
        <v>296227</v>
      </c>
      <c r="C10" s="1">
        <v>280699</v>
      </c>
      <c r="D10" s="2">
        <v>0.99991529999999995</v>
      </c>
      <c r="E10" s="2">
        <v>0.99993430000000005</v>
      </c>
      <c r="F10">
        <f t="shared" si="0"/>
        <v>293601.86710799998</v>
      </c>
      <c r="G10">
        <f t="shared" si="1"/>
        <v>277074.93353640003</v>
      </c>
      <c r="L10" t="s">
        <v>22</v>
      </c>
      <c r="N10">
        <f>Tav_Mor_M!E4/100000</f>
        <v>0.99692000000000003</v>
      </c>
    </row>
    <row r="11" spans="1:19" x14ac:dyDescent="0.25">
      <c r="A11" s="1">
        <v>7</v>
      </c>
      <c r="B11" s="1">
        <v>295438</v>
      </c>
      <c r="C11" s="1">
        <v>278773</v>
      </c>
      <c r="D11" s="2">
        <v>0.99991940000000001</v>
      </c>
      <c r="E11" s="2">
        <v>0.99993089999999996</v>
      </c>
      <c r="F11">
        <f t="shared" si="0"/>
        <v>296201.90957309998</v>
      </c>
      <c r="G11">
        <f t="shared" si="1"/>
        <v>280680.55807570001</v>
      </c>
      <c r="L11" t="s">
        <v>23</v>
      </c>
      <c r="N11">
        <f>Tav_Mor_F!E4/100000</f>
        <v>0.99748999999999999</v>
      </c>
    </row>
    <row r="12" spans="1:19" x14ac:dyDescent="0.25">
      <c r="A12" s="1">
        <v>8</v>
      </c>
      <c r="B12" s="1">
        <v>295982</v>
      </c>
      <c r="C12" s="1">
        <v>278233</v>
      </c>
      <c r="D12" s="2">
        <v>0.99992130000000001</v>
      </c>
      <c r="E12" s="2">
        <v>0.99993220000000005</v>
      </c>
      <c r="F12">
        <f t="shared" si="0"/>
        <v>295414.18769719999</v>
      </c>
      <c r="G12">
        <f t="shared" si="1"/>
        <v>278753.73678569996</v>
      </c>
    </row>
    <row r="13" spans="1:19" x14ac:dyDescent="0.25">
      <c r="A13" s="1">
        <v>9</v>
      </c>
      <c r="B13" s="1">
        <v>294227</v>
      </c>
      <c r="C13" s="1">
        <v>275852</v>
      </c>
      <c r="D13" s="2">
        <v>0.99992429999999999</v>
      </c>
      <c r="E13" s="2">
        <v>0.99993310000000002</v>
      </c>
      <c r="F13">
        <f t="shared" si="0"/>
        <v>295958.70621660003</v>
      </c>
      <c r="G13">
        <f t="shared" si="1"/>
        <v>278214.13580260001</v>
      </c>
      <c r="L13" t="s">
        <v>24</v>
      </c>
      <c r="N13">
        <f>N7*N10</f>
        <v>249500.43715008942</v>
      </c>
    </row>
    <row r="14" spans="1:19" x14ac:dyDescent="0.25">
      <c r="A14" s="1">
        <v>10</v>
      </c>
      <c r="B14" s="1">
        <v>295734</v>
      </c>
      <c r="C14" s="1">
        <v>279578</v>
      </c>
      <c r="D14" s="2">
        <v>0.99992380000000003</v>
      </c>
      <c r="E14" s="2">
        <v>0.99992990000000004</v>
      </c>
      <c r="F14">
        <f t="shared" si="0"/>
        <v>294204.72701610002</v>
      </c>
      <c r="G14">
        <f t="shared" si="1"/>
        <v>275833.54550120002</v>
      </c>
      <c r="L14" t="s">
        <v>25</v>
      </c>
      <c r="N14">
        <f>N8*N11</f>
        <v>235512.3507316144</v>
      </c>
    </row>
    <row r="15" spans="1:19" x14ac:dyDescent="0.25">
      <c r="A15" s="1">
        <v>11</v>
      </c>
      <c r="B15" s="1">
        <v>293373</v>
      </c>
      <c r="C15" s="1">
        <v>276852</v>
      </c>
      <c r="D15" s="2">
        <v>0.99991430000000003</v>
      </c>
      <c r="E15" s="2">
        <v>0.99992239999999999</v>
      </c>
      <c r="F15">
        <f t="shared" si="0"/>
        <v>295711.46506920003</v>
      </c>
      <c r="G15">
        <f t="shared" si="1"/>
        <v>279558.40158220002</v>
      </c>
      <c r="S15" s="16"/>
    </row>
    <row r="16" spans="1:19" x14ac:dyDescent="0.25">
      <c r="A16" s="1">
        <v>12</v>
      </c>
      <c r="B16" s="1">
        <v>291089</v>
      </c>
      <c r="C16" s="1">
        <v>275257</v>
      </c>
      <c r="D16" s="2">
        <v>0.9998958</v>
      </c>
      <c r="E16" s="2">
        <v>0.99991640000000004</v>
      </c>
      <c r="F16">
        <f t="shared" si="0"/>
        <v>293347.85793390003</v>
      </c>
      <c r="G16">
        <f t="shared" si="1"/>
        <v>276830.51628480002</v>
      </c>
      <c r="L16" s="5" t="s">
        <v>26</v>
      </c>
      <c r="M16" s="5"/>
      <c r="N16" s="5">
        <f>F105+G105+N13+N14</f>
        <v>60654652.07839331</v>
      </c>
      <c r="S16" s="16"/>
    </row>
    <row r="17" spans="1:17" x14ac:dyDescent="0.25">
      <c r="A17" s="1">
        <v>13</v>
      </c>
      <c r="B17" s="1">
        <v>294257</v>
      </c>
      <c r="C17" s="1">
        <v>277250</v>
      </c>
      <c r="D17" s="2">
        <v>0.99986799999999998</v>
      </c>
      <c r="E17" s="2">
        <v>0.99991030000000003</v>
      </c>
      <c r="F17">
        <f t="shared" si="0"/>
        <v>291058.6685262</v>
      </c>
      <c r="G17">
        <f t="shared" si="1"/>
        <v>275233.98851480003</v>
      </c>
      <c r="L17" s="5" t="s">
        <v>33</v>
      </c>
    </row>
    <row r="18" spans="1:17" x14ac:dyDescent="0.25">
      <c r="A18" s="1">
        <v>14</v>
      </c>
      <c r="B18" s="1">
        <v>299617</v>
      </c>
      <c r="C18" s="1">
        <v>281118</v>
      </c>
      <c r="D18" s="2">
        <v>0.99982979999999999</v>
      </c>
      <c r="E18" s="2">
        <v>0.99990259999999997</v>
      </c>
      <c r="F18">
        <f t="shared" si="0"/>
        <v>294218.15807599999</v>
      </c>
      <c r="G18">
        <f t="shared" si="1"/>
        <v>277225.13067500002</v>
      </c>
      <c r="L18" s="5" t="s">
        <v>34</v>
      </c>
      <c r="Q18" s="5">
        <v>60665551</v>
      </c>
    </row>
    <row r="19" spans="1:17" x14ac:dyDescent="0.25">
      <c r="A19" s="1">
        <v>15</v>
      </c>
      <c r="B19" s="1">
        <v>293550</v>
      </c>
      <c r="C19" s="1">
        <v>276887</v>
      </c>
      <c r="D19" s="2">
        <v>0.99977930000000004</v>
      </c>
      <c r="E19" s="2">
        <v>0.99988969999999999</v>
      </c>
      <c r="F19">
        <f t="shared" si="0"/>
        <v>299566.00518659997</v>
      </c>
      <c r="G19">
        <f t="shared" si="1"/>
        <v>281090.6191068</v>
      </c>
      <c r="I19">
        <f>(C19+G19)/2</f>
        <v>278988.80955340003</v>
      </c>
      <c r="J19" s="13">
        <v>1.7913827325035647E-4</v>
      </c>
      <c r="K19">
        <f>(I19*J19)</f>
        <v>49.977573599568636</v>
      </c>
      <c r="L19" s="5" t="s">
        <v>35</v>
      </c>
      <c r="O19" s="10"/>
    </row>
    <row r="20" spans="1:17" x14ac:dyDescent="0.25">
      <c r="A20" s="1">
        <v>16</v>
      </c>
      <c r="B20" s="1">
        <v>295050</v>
      </c>
      <c r="C20" s="1">
        <v>276597</v>
      </c>
      <c r="D20" s="2">
        <v>0.99972479999999997</v>
      </c>
      <c r="E20" s="2">
        <v>0.99986969999999997</v>
      </c>
      <c r="F20">
        <f t="shared" si="0"/>
        <v>293485.21351500001</v>
      </c>
      <c r="G20">
        <f t="shared" si="1"/>
        <v>276856.45936390001</v>
      </c>
      <c r="I20">
        <f t="shared" ref="I20:I53" si="2">(C20+G20)/2</f>
        <v>276726.72968195</v>
      </c>
      <c r="J20" s="13">
        <v>2.0586721564590841E-3</v>
      </c>
      <c r="K20">
        <f t="shared" ref="K20:K54" si="3">(I20*J20)</f>
        <v>569.68961334420999</v>
      </c>
      <c r="O20" s="10"/>
    </row>
    <row r="21" spans="1:17" x14ac:dyDescent="0.25">
      <c r="A21" s="1">
        <v>17</v>
      </c>
      <c r="B21" s="1">
        <v>294871</v>
      </c>
      <c r="C21" s="1">
        <v>276088</v>
      </c>
      <c r="D21" s="2">
        <v>0.99967280000000003</v>
      </c>
      <c r="E21" s="2">
        <v>0.99985429999999997</v>
      </c>
      <c r="F21">
        <f t="shared" si="0"/>
        <v>294968.80223999999</v>
      </c>
      <c r="G21">
        <f t="shared" si="1"/>
        <v>276560.95941090002</v>
      </c>
      <c r="I21">
        <f t="shared" si="2"/>
        <v>276324.47970545001</v>
      </c>
      <c r="J21" s="13">
        <v>3.9987273489811561E-3</v>
      </c>
      <c r="K21">
        <f t="shared" si="3"/>
        <v>1104.9462541911714</v>
      </c>
      <c r="O21" s="11"/>
    </row>
    <row r="22" spans="1:17" x14ac:dyDescent="0.25">
      <c r="A22" s="1">
        <v>18</v>
      </c>
      <c r="B22" s="1">
        <v>297208</v>
      </c>
      <c r="C22" s="1">
        <v>277181</v>
      </c>
      <c r="D22" s="2">
        <v>0.99962620000000002</v>
      </c>
      <c r="E22" s="2">
        <v>0.99985159999999995</v>
      </c>
      <c r="F22">
        <f t="shared" si="0"/>
        <v>294774.5182088</v>
      </c>
      <c r="G22">
        <f t="shared" si="1"/>
        <v>276047.77397839999</v>
      </c>
      <c r="I22">
        <f t="shared" si="2"/>
        <v>276614.38698920002</v>
      </c>
      <c r="J22" s="13">
        <v>7.1429473771595321E-3</v>
      </c>
      <c r="K22">
        <f t="shared" si="3"/>
        <v>1975.842010029098</v>
      </c>
      <c r="O22" s="10"/>
    </row>
    <row r="23" spans="1:17" x14ac:dyDescent="0.25">
      <c r="A23" s="1">
        <v>19</v>
      </c>
      <c r="B23" s="1">
        <v>299079</v>
      </c>
      <c r="C23" s="1">
        <v>277427</v>
      </c>
      <c r="D23" s="2">
        <v>0.99959120000000001</v>
      </c>
      <c r="E23" s="2">
        <v>0.99985120000000005</v>
      </c>
      <c r="F23">
        <f t="shared" si="0"/>
        <v>297096.90364959999</v>
      </c>
      <c r="G23">
        <f t="shared" si="1"/>
        <v>277139.8663396</v>
      </c>
      <c r="I23">
        <f t="shared" si="2"/>
        <v>277283.43316979997</v>
      </c>
      <c r="J23" s="13">
        <v>1.228710681078359E-2</v>
      </c>
      <c r="K23">
        <f t="shared" si="3"/>
        <v>3407.0111602181059</v>
      </c>
      <c r="O23" s="10"/>
    </row>
    <row r="24" spans="1:17" x14ac:dyDescent="0.25">
      <c r="A24" s="1">
        <v>20</v>
      </c>
      <c r="B24" s="1">
        <v>302573</v>
      </c>
      <c r="C24" s="1">
        <v>283343</v>
      </c>
      <c r="D24" s="2">
        <v>0.99957110000000005</v>
      </c>
      <c r="E24" s="2">
        <v>0.99984709999999999</v>
      </c>
      <c r="F24">
        <f t="shared" si="0"/>
        <v>298956.73650479998</v>
      </c>
      <c r="G24">
        <f t="shared" si="1"/>
        <v>277385.71886240004</v>
      </c>
      <c r="I24">
        <f t="shared" si="2"/>
        <v>280364.35943120002</v>
      </c>
      <c r="J24" s="13">
        <v>1.7759475394911843E-2</v>
      </c>
      <c r="K24">
        <f t="shared" si="3"/>
        <v>4979.123942928617</v>
      </c>
      <c r="O24" s="10"/>
    </row>
    <row r="25" spans="1:17" x14ac:dyDescent="0.25">
      <c r="A25" s="1">
        <v>21</v>
      </c>
      <c r="B25" s="1">
        <v>308854</v>
      </c>
      <c r="C25" s="1">
        <v>291898</v>
      </c>
      <c r="D25" s="2">
        <v>0.99955879999999997</v>
      </c>
      <c r="E25" s="2">
        <v>0.99984249999999997</v>
      </c>
      <c r="F25">
        <f t="shared" si="0"/>
        <v>302443.2264403</v>
      </c>
      <c r="G25">
        <f t="shared" si="1"/>
        <v>283299.67685529997</v>
      </c>
      <c r="I25">
        <f t="shared" si="2"/>
        <v>287598.83842764999</v>
      </c>
      <c r="J25" s="13">
        <v>2.1916572717023675E-2</v>
      </c>
      <c r="K25">
        <f t="shared" si="3"/>
        <v>6303.1808557311342</v>
      </c>
      <c r="O25" s="10"/>
    </row>
    <row r="26" spans="1:17" x14ac:dyDescent="0.25">
      <c r="A26" s="1">
        <v>22</v>
      </c>
      <c r="B26" s="1">
        <v>321276</v>
      </c>
      <c r="C26" s="1">
        <v>305266</v>
      </c>
      <c r="D26" s="2">
        <v>0.99954240000000005</v>
      </c>
      <c r="E26" s="2">
        <v>0.99983569999999999</v>
      </c>
      <c r="F26">
        <f t="shared" si="0"/>
        <v>308717.73361519998</v>
      </c>
      <c r="G26">
        <f t="shared" si="1"/>
        <v>291852.02606499998</v>
      </c>
      <c r="I26">
        <f t="shared" si="2"/>
        <v>298559.01303249999</v>
      </c>
      <c r="J26" s="13">
        <v>2.7712862008656303E-2</v>
      </c>
      <c r="K26">
        <f t="shared" si="3"/>
        <v>8273.9247296102913</v>
      </c>
      <c r="O26" s="10"/>
    </row>
    <row r="27" spans="1:17" x14ac:dyDescent="0.25">
      <c r="A27" s="1">
        <v>23</v>
      </c>
      <c r="B27" s="1">
        <v>321732</v>
      </c>
      <c r="C27" s="1">
        <v>306839</v>
      </c>
      <c r="D27" s="2">
        <v>0.99952490000000005</v>
      </c>
      <c r="E27" s="2">
        <v>0.99982859999999996</v>
      </c>
      <c r="F27">
        <f t="shared" si="0"/>
        <v>321128.98410240002</v>
      </c>
      <c r="G27">
        <f t="shared" si="1"/>
        <v>305215.84479619999</v>
      </c>
      <c r="I27">
        <f t="shared" si="2"/>
        <v>306027.42239810003</v>
      </c>
      <c r="J27" s="13">
        <v>3.4165593019638375E-2</v>
      </c>
      <c r="K27">
        <f t="shared" si="3"/>
        <v>10455.608366502451</v>
      </c>
      <c r="O27" s="10"/>
    </row>
    <row r="28" spans="1:17" x14ac:dyDescent="0.25">
      <c r="A28" s="1">
        <v>24</v>
      </c>
      <c r="B28" s="1">
        <v>327003</v>
      </c>
      <c r="C28" s="1">
        <v>313850</v>
      </c>
      <c r="D28" s="2">
        <v>0.99951460000000003</v>
      </c>
      <c r="E28" s="2">
        <v>0.99982289999999996</v>
      </c>
      <c r="F28">
        <f t="shared" si="0"/>
        <v>321579.14512679999</v>
      </c>
      <c r="G28">
        <f t="shared" si="1"/>
        <v>306786.40779540001</v>
      </c>
      <c r="I28">
        <f t="shared" si="2"/>
        <v>310318.2038977</v>
      </c>
      <c r="J28" s="13">
        <v>4.0948327798690003E-2</v>
      </c>
      <c r="K28">
        <f t="shared" si="3"/>
        <v>12707.011535103742</v>
      </c>
      <c r="O28" s="10"/>
    </row>
    <row r="29" spans="1:17" x14ac:dyDescent="0.25">
      <c r="A29" s="1">
        <v>25</v>
      </c>
      <c r="B29" s="1">
        <v>326285</v>
      </c>
      <c r="C29" s="1">
        <v>316413</v>
      </c>
      <c r="D29" s="2">
        <v>0.99950709999999998</v>
      </c>
      <c r="E29" s="2">
        <v>0.99981920000000002</v>
      </c>
      <c r="F29">
        <f t="shared" si="0"/>
        <v>326844.27274380001</v>
      </c>
      <c r="G29">
        <f t="shared" si="1"/>
        <v>313794.41716499999</v>
      </c>
      <c r="I29">
        <f t="shared" si="2"/>
        <v>315103.7085825</v>
      </c>
      <c r="J29" s="13">
        <v>4.9526865286736568E-2</v>
      </c>
      <c r="K29">
        <f t="shared" si="3"/>
        <v>15606.098926316574</v>
      </c>
      <c r="O29" s="10"/>
    </row>
    <row r="30" spans="1:17" x14ac:dyDescent="0.25">
      <c r="A30" s="1">
        <v>26</v>
      </c>
      <c r="B30" s="1">
        <v>334577</v>
      </c>
      <c r="C30" s="1">
        <v>325254</v>
      </c>
      <c r="D30" s="2">
        <v>0.99950760000000005</v>
      </c>
      <c r="E30" s="2">
        <v>0.99981370000000003</v>
      </c>
      <c r="F30">
        <f t="shared" si="0"/>
        <v>326124.17412350001</v>
      </c>
      <c r="G30">
        <f t="shared" si="1"/>
        <v>316355.79252960003</v>
      </c>
      <c r="I30">
        <f t="shared" si="2"/>
        <v>320804.89626479999</v>
      </c>
      <c r="J30" s="13">
        <v>5.8117463066401968E-2</v>
      </c>
      <c r="K30">
        <f t="shared" si="3"/>
        <v>18644.366710190428</v>
      </c>
      <c r="O30" s="10"/>
    </row>
    <row r="31" spans="1:17" x14ac:dyDescent="0.25">
      <c r="A31" s="1">
        <v>27</v>
      </c>
      <c r="B31" s="1">
        <v>328084</v>
      </c>
      <c r="C31" s="1">
        <v>321104</v>
      </c>
      <c r="D31" s="2">
        <v>0.99950870000000003</v>
      </c>
      <c r="E31" s="2">
        <v>0.99980279999999999</v>
      </c>
      <c r="F31">
        <f t="shared" si="0"/>
        <v>334412.25428520003</v>
      </c>
      <c r="G31">
        <f t="shared" si="1"/>
        <v>325193.4051798</v>
      </c>
      <c r="I31">
        <f t="shared" si="2"/>
        <v>323148.7025899</v>
      </c>
      <c r="J31" s="13">
        <v>6.8055785050582421E-2</v>
      </c>
      <c r="K31">
        <f t="shared" si="3"/>
        <v>21992.138642832822</v>
      </c>
      <c r="O31" s="10"/>
    </row>
    <row r="32" spans="1:17" x14ac:dyDescent="0.25">
      <c r="A32" s="1">
        <v>28</v>
      </c>
      <c r="B32" s="1">
        <v>330177</v>
      </c>
      <c r="C32" s="1">
        <v>324206</v>
      </c>
      <c r="D32" s="2">
        <v>0.99949529999999998</v>
      </c>
      <c r="E32" s="2">
        <v>0.9997895</v>
      </c>
      <c r="F32">
        <f t="shared" si="0"/>
        <v>327922.81233079999</v>
      </c>
      <c r="G32">
        <f t="shared" si="1"/>
        <v>321040.67829120002</v>
      </c>
      <c r="I32">
        <f t="shared" si="2"/>
        <v>322623.33914559998</v>
      </c>
      <c r="J32" s="13">
        <v>7.6773964984042167E-2</v>
      </c>
      <c r="K32">
        <f t="shared" si="3"/>
        <v>24769.072942599054</v>
      </c>
      <c r="O32" s="10"/>
    </row>
    <row r="33" spans="1:15" x14ac:dyDescent="0.25">
      <c r="A33" s="1">
        <v>29</v>
      </c>
      <c r="B33" s="1">
        <v>339922</v>
      </c>
      <c r="C33" s="1">
        <v>336391</v>
      </c>
      <c r="D33" s="2">
        <v>0.99947799999999998</v>
      </c>
      <c r="E33" s="2">
        <v>0.99977450000000001</v>
      </c>
      <c r="F33">
        <f t="shared" si="0"/>
        <v>330010.35966810002</v>
      </c>
      <c r="G33">
        <f t="shared" si="1"/>
        <v>324137.75463699998</v>
      </c>
      <c r="I33">
        <f t="shared" si="2"/>
        <v>330264.37731849996</v>
      </c>
      <c r="J33" s="13">
        <v>8.3385108894965906E-2</v>
      </c>
      <c r="K33">
        <f t="shared" si="3"/>
        <v>27539.131066831229</v>
      </c>
      <c r="O33" s="10"/>
    </row>
    <row r="34" spans="1:15" x14ac:dyDescent="0.25">
      <c r="A34" s="1">
        <v>30</v>
      </c>
      <c r="B34" s="1">
        <v>347512</v>
      </c>
      <c r="C34" s="1">
        <v>343049</v>
      </c>
      <c r="D34" s="2">
        <v>0.99946279999999998</v>
      </c>
      <c r="E34" s="2">
        <v>0.9997646</v>
      </c>
      <c r="F34">
        <f t="shared" si="0"/>
        <v>339744.56071599998</v>
      </c>
      <c r="G34">
        <f t="shared" si="1"/>
        <v>336315.14382950001</v>
      </c>
      <c r="I34">
        <f t="shared" si="2"/>
        <v>339682.07191475003</v>
      </c>
      <c r="J34" s="13">
        <v>9.0801517572472026E-2</v>
      </c>
      <c r="K34">
        <f t="shared" si="3"/>
        <v>30843.647622020882</v>
      </c>
      <c r="O34" s="10"/>
    </row>
    <row r="35" spans="1:15" x14ac:dyDescent="0.25">
      <c r="A35" s="1">
        <v>31</v>
      </c>
      <c r="B35" s="1">
        <v>354530</v>
      </c>
      <c r="C35" s="1">
        <v>349708</v>
      </c>
      <c r="D35" s="2">
        <v>0.99944370000000005</v>
      </c>
      <c r="E35" s="2">
        <v>0.99975420000000004</v>
      </c>
      <c r="F35">
        <f t="shared" si="0"/>
        <v>347325.31655360002</v>
      </c>
      <c r="G35">
        <f t="shared" si="1"/>
        <v>342968.24626540003</v>
      </c>
      <c r="I35">
        <f t="shared" si="2"/>
        <v>346338.12313269998</v>
      </c>
      <c r="J35" s="13">
        <v>9.4580544872765446E-2</v>
      </c>
      <c r="K35">
        <f t="shared" si="3"/>
        <v>32756.848396101694</v>
      </c>
      <c r="O35" s="10"/>
    </row>
    <row r="36" spans="1:15" x14ac:dyDescent="0.25">
      <c r="A36" s="1">
        <v>32</v>
      </c>
      <c r="B36" s="1">
        <v>365813</v>
      </c>
      <c r="C36" s="1">
        <v>363075</v>
      </c>
      <c r="D36" s="2">
        <v>0.99941440000000004</v>
      </c>
      <c r="E36" s="2">
        <v>0.9997317</v>
      </c>
      <c r="F36">
        <f t="shared" si="0"/>
        <v>354332.77496100002</v>
      </c>
      <c r="G36">
        <f t="shared" si="1"/>
        <v>349622.04177360004</v>
      </c>
      <c r="I36">
        <f t="shared" si="2"/>
        <v>356348.52088680002</v>
      </c>
      <c r="J36" s="13">
        <v>9.40396143733567E-2</v>
      </c>
      <c r="K36">
        <f t="shared" si="3"/>
        <v>33510.87748671072</v>
      </c>
      <c r="O36" s="10"/>
    </row>
    <row r="37" spans="1:15" x14ac:dyDescent="0.25">
      <c r="A37" s="1">
        <v>33</v>
      </c>
      <c r="B37" s="1">
        <v>368227</v>
      </c>
      <c r="C37" s="1">
        <v>366609</v>
      </c>
      <c r="D37" s="2">
        <v>0.99936820000000004</v>
      </c>
      <c r="E37" s="2">
        <v>0.99969980000000003</v>
      </c>
      <c r="F37">
        <f t="shared" si="0"/>
        <v>365598.77990720002</v>
      </c>
      <c r="G37">
        <f t="shared" si="1"/>
        <v>362977.5869775</v>
      </c>
      <c r="I37">
        <f t="shared" si="2"/>
        <v>364793.29348875</v>
      </c>
      <c r="J37" s="13">
        <v>9.2207190790789692E-2</v>
      </c>
      <c r="K37">
        <f t="shared" si="3"/>
        <v>33636.564811917713</v>
      </c>
      <c r="O37" s="10"/>
    </row>
    <row r="38" spans="1:15" x14ac:dyDescent="0.25">
      <c r="A38" s="1">
        <v>34</v>
      </c>
      <c r="B38" s="1">
        <v>378764</v>
      </c>
      <c r="C38" s="1">
        <v>374608</v>
      </c>
      <c r="D38" s="2">
        <v>0.99931650000000005</v>
      </c>
      <c r="E38" s="2">
        <v>0.99966239999999995</v>
      </c>
      <c r="F38">
        <f t="shared" ref="F38:F69" si="4">B37*D37</f>
        <v>367994.35418140003</v>
      </c>
      <c r="G38">
        <f t="shared" si="1"/>
        <v>366498.94397820003</v>
      </c>
      <c r="I38">
        <f t="shared" si="2"/>
        <v>370553.47198909998</v>
      </c>
      <c r="J38" s="13">
        <v>8.6979501637522938E-2</v>
      </c>
      <c r="K38">
        <f t="shared" si="3"/>
        <v>32230.556323665733</v>
      </c>
      <c r="O38" s="10"/>
    </row>
    <row r="39" spans="1:15" x14ac:dyDescent="0.25">
      <c r="A39" s="1">
        <v>35</v>
      </c>
      <c r="B39" s="1">
        <v>389873</v>
      </c>
      <c r="C39" s="1">
        <v>388394</v>
      </c>
      <c r="D39" s="2">
        <v>0.99926619999999999</v>
      </c>
      <c r="E39" s="2">
        <v>0.99961670000000002</v>
      </c>
      <c r="F39">
        <f t="shared" si="4"/>
        <v>378505.11480600003</v>
      </c>
      <c r="G39">
        <f t="shared" si="1"/>
        <v>374481.53233919997</v>
      </c>
      <c r="I39">
        <f t="shared" si="2"/>
        <v>381437.76616959996</v>
      </c>
      <c r="J39" s="13">
        <v>8.0150621431322858E-2</v>
      </c>
      <c r="K39">
        <f t="shared" si="3"/>
        <v>30572.473995869055</v>
      </c>
    </row>
    <row r="40" spans="1:15" x14ac:dyDescent="0.25">
      <c r="A40" s="1">
        <v>36</v>
      </c>
      <c r="B40" s="1">
        <v>411079</v>
      </c>
      <c r="C40" s="1">
        <v>409124</v>
      </c>
      <c r="D40" s="2">
        <v>0.99921570000000004</v>
      </c>
      <c r="E40" s="2">
        <v>0.99956929999999999</v>
      </c>
      <c r="F40">
        <f t="shared" si="4"/>
        <v>389586.91119259998</v>
      </c>
      <c r="G40">
        <f t="shared" si="1"/>
        <v>388245.12857980002</v>
      </c>
      <c r="I40">
        <f t="shared" si="2"/>
        <v>398684.56428990001</v>
      </c>
      <c r="J40" s="13">
        <v>7.1508811345924309E-2</v>
      </c>
      <c r="K40">
        <f t="shared" si="3"/>
        <v>28509.459294338492</v>
      </c>
    </row>
    <row r="41" spans="1:15" x14ac:dyDescent="0.25">
      <c r="A41" s="1">
        <v>37</v>
      </c>
      <c r="B41" s="1">
        <v>423116</v>
      </c>
      <c r="C41" s="1">
        <v>422880</v>
      </c>
      <c r="D41" s="2">
        <v>0.99917350000000005</v>
      </c>
      <c r="E41" s="2">
        <v>0.99952790000000002</v>
      </c>
      <c r="F41">
        <f t="shared" si="4"/>
        <v>410756.59074030002</v>
      </c>
      <c r="G41">
        <f t="shared" si="1"/>
        <v>408947.7902932</v>
      </c>
      <c r="I41">
        <f t="shared" si="2"/>
        <v>415913.89514659997</v>
      </c>
      <c r="J41" s="13">
        <v>6.007893354363044E-2</v>
      </c>
      <c r="K41">
        <f t="shared" si="3"/>
        <v>24987.663266385058</v>
      </c>
    </row>
    <row r="42" spans="1:15" x14ac:dyDescent="0.25">
      <c r="A42" s="1">
        <v>38</v>
      </c>
      <c r="B42" s="1">
        <v>442278</v>
      </c>
      <c r="C42" s="1">
        <v>441836</v>
      </c>
      <c r="D42" s="2">
        <v>0.99913339999999995</v>
      </c>
      <c r="E42" s="2">
        <v>0.99948619999999999</v>
      </c>
      <c r="F42">
        <f t="shared" si="4"/>
        <v>422766.29462600005</v>
      </c>
      <c r="G42">
        <f t="shared" si="1"/>
        <v>422680.35835200001</v>
      </c>
      <c r="I42">
        <f t="shared" si="2"/>
        <v>432258.17917600001</v>
      </c>
      <c r="J42" s="13">
        <v>5.0333526363666836E-2</v>
      </c>
      <c r="K42">
        <f t="shared" si="3"/>
        <v>21757.078457465821</v>
      </c>
    </row>
    <row r="43" spans="1:15" x14ac:dyDescent="0.25">
      <c r="A43" s="1">
        <v>39</v>
      </c>
      <c r="B43" s="1">
        <v>462200</v>
      </c>
      <c r="C43" s="1">
        <v>463028</v>
      </c>
      <c r="D43" s="2">
        <v>0.99907699999999999</v>
      </c>
      <c r="E43" s="2">
        <v>0.99944549999999999</v>
      </c>
      <c r="F43">
        <f t="shared" si="4"/>
        <v>441894.72188519995</v>
      </c>
      <c r="G43">
        <f t="shared" si="1"/>
        <v>441608.98466319998</v>
      </c>
      <c r="I43">
        <f t="shared" si="2"/>
        <v>452318.49233159999</v>
      </c>
      <c r="J43" s="13">
        <v>3.9399730526446096E-2</v>
      </c>
      <c r="K43">
        <f t="shared" si="3"/>
        <v>17821.226709993414</v>
      </c>
    </row>
    <row r="44" spans="1:15" x14ac:dyDescent="0.25">
      <c r="A44" s="1">
        <v>40</v>
      </c>
      <c r="B44" s="1">
        <v>480876</v>
      </c>
      <c r="C44" s="1">
        <v>482171</v>
      </c>
      <c r="D44" s="2">
        <v>0.99899629999999995</v>
      </c>
      <c r="E44" s="2">
        <v>0.99940229999999997</v>
      </c>
      <c r="F44">
        <f t="shared" si="4"/>
        <v>461773.38939999999</v>
      </c>
      <c r="G44">
        <f t="shared" si="1"/>
        <v>462771.25097399997</v>
      </c>
      <c r="I44">
        <f t="shared" si="2"/>
        <v>472471.12548699998</v>
      </c>
      <c r="J44" s="13">
        <v>3.0084226946061523E-2</v>
      </c>
      <c r="K44">
        <f t="shared" si="3"/>
        <v>14213.928564612021</v>
      </c>
    </row>
    <row r="45" spans="1:15" x14ac:dyDescent="0.25">
      <c r="A45" s="1">
        <v>41</v>
      </c>
      <c r="B45" s="1">
        <v>476881</v>
      </c>
      <c r="C45" s="1">
        <v>480230</v>
      </c>
      <c r="D45" s="2">
        <v>0.99889110000000003</v>
      </c>
      <c r="E45" s="2">
        <v>0.9993417</v>
      </c>
      <c r="F45">
        <f t="shared" si="4"/>
        <v>480393.3447588</v>
      </c>
      <c r="G45">
        <f t="shared" si="1"/>
        <v>481882.80639330001</v>
      </c>
      <c r="I45">
        <f t="shared" si="2"/>
        <v>481056.40319664998</v>
      </c>
      <c r="J45" s="13">
        <v>2.0848578080824878E-2</v>
      </c>
      <c r="K45">
        <f t="shared" si="3"/>
        <v>10029.341983326131</v>
      </c>
    </row>
    <row r="46" spans="1:15" x14ac:dyDescent="0.25">
      <c r="A46" s="1">
        <v>42</v>
      </c>
      <c r="B46" s="1">
        <v>482020</v>
      </c>
      <c r="C46" s="1">
        <v>484998</v>
      </c>
      <c r="D46" s="2">
        <v>0.99876869999999995</v>
      </c>
      <c r="E46" s="2">
        <v>0.99926199999999998</v>
      </c>
      <c r="F46">
        <f t="shared" si="4"/>
        <v>476352.1866591</v>
      </c>
      <c r="G46">
        <f t="shared" si="1"/>
        <v>479913.86459100002</v>
      </c>
      <c r="I46">
        <f t="shared" si="2"/>
        <v>482455.93229550001</v>
      </c>
      <c r="J46" s="13">
        <v>1.3665112509702686E-2</v>
      </c>
      <c r="K46">
        <f t="shared" si="3"/>
        <v>6592.8145957915094</v>
      </c>
    </row>
    <row r="47" spans="1:15" x14ac:dyDescent="0.25">
      <c r="A47" s="1">
        <v>43</v>
      </c>
      <c r="B47" s="1">
        <v>484682</v>
      </c>
      <c r="C47" s="1">
        <v>491408</v>
      </c>
      <c r="D47" s="2">
        <v>0.99863990000000002</v>
      </c>
      <c r="E47" s="2">
        <v>0.9991719</v>
      </c>
      <c r="F47">
        <f t="shared" si="4"/>
        <v>481426.48877399997</v>
      </c>
      <c r="G47">
        <f t="shared" si="1"/>
        <v>484640.07147600001</v>
      </c>
      <c r="I47">
        <f t="shared" si="2"/>
        <v>488024.03573800001</v>
      </c>
      <c r="J47" s="13">
        <v>8.1401866381664491E-3</v>
      </c>
      <c r="K47">
        <f t="shared" si="3"/>
        <v>3972.6067348185334</v>
      </c>
    </row>
    <row r="48" spans="1:15" x14ac:dyDescent="0.25">
      <c r="A48" s="1">
        <v>44</v>
      </c>
      <c r="B48" s="1">
        <v>481576</v>
      </c>
      <c r="C48" s="1">
        <v>486943</v>
      </c>
      <c r="D48" s="2">
        <v>0.99850870000000003</v>
      </c>
      <c r="E48" s="2">
        <v>0.9990753</v>
      </c>
      <c r="F48">
        <f t="shared" si="4"/>
        <v>484022.78401180002</v>
      </c>
      <c r="G48">
        <f t="shared" si="1"/>
        <v>491001.06503519998</v>
      </c>
      <c r="I48">
        <f t="shared" si="2"/>
        <v>488972.03251759999</v>
      </c>
      <c r="J48" s="13">
        <v>4.6325649888532107E-3</v>
      </c>
      <c r="K48">
        <f t="shared" si="3"/>
        <v>2265.1947183694274</v>
      </c>
    </row>
    <row r="49" spans="1:11" x14ac:dyDescent="0.25">
      <c r="A49" s="1">
        <v>45</v>
      </c>
      <c r="B49" s="1">
        <v>493481</v>
      </c>
      <c r="C49" s="1">
        <v>500978</v>
      </c>
      <c r="D49" s="2">
        <v>0.99835419999999997</v>
      </c>
      <c r="E49" s="2">
        <v>0.99898350000000002</v>
      </c>
      <c r="F49">
        <f t="shared" si="4"/>
        <v>480857.82571120001</v>
      </c>
      <c r="G49">
        <f t="shared" si="1"/>
        <v>486492.72380789998</v>
      </c>
      <c r="I49">
        <f t="shared" si="2"/>
        <v>493735.36190394999</v>
      </c>
      <c r="J49" s="13">
        <v>2.6046941206017936E-3</v>
      </c>
      <c r="K49">
        <f t="shared" si="3"/>
        <v>1286.0295942844173</v>
      </c>
    </row>
    <row r="50" spans="1:11" x14ac:dyDescent="0.25">
      <c r="A50" s="1">
        <v>46</v>
      </c>
      <c r="B50" s="1">
        <v>489469</v>
      </c>
      <c r="C50" s="1">
        <v>498083</v>
      </c>
      <c r="D50" s="2">
        <v>0.99816819999999995</v>
      </c>
      <c r="E50" s="2">
        <v>0.99887870000000001</v>
      </c>
      <c r="F50">
        <f t="shared" si="4"/>
        <v>492668.82897019997</v>
      </c>
      <c r="G50">
        <f t="shared" si="1"/>
        <v>500468.755863</v>
      </c>
      <c r="I50">
        <f t="shared" si="2"/>
        <v>499275.87793149997</v>
      </c>
      <c r="J50" s="13">
        <v>1.4978573431054507E-3</v>
      </c>
      <c r="K50">
        <f t="shared" si="3"/>
        <v>747.8440399951179</v>
      </c>
    </row>
    <row r="51" spans="1:11" x14ac:dyDescent="0.25">
      <c r="A51" s="1">
        <v>47</v>
      </c>
      <c r="B51" s="1">
        <v>489846</v>
      </c>
      <c r="C51" s="1">
        <v>501601</v>
      </c>
      <c r="D51" s="2">
        <v>0.99796660000000004</v>
      </c>
      <c r="E51" s="2">
        <v>0.99875990000000003</v>
      </c>
      <c r="F51">
        <f t="shared" si="4"/>
        <v>488572.3906858</v>
      </c>
      <c r="G51">
        <f t="shared" si="1"/>
        <v>497524.49953209999</v>
      </c>
      <c r="I51">
        <f t="shared" si="2"/>
        <v>499562.74976605002</v>
      </c>
      <c r="J51" s="13">
        <v>9.4059727927233794E-4</v>
      </c>
      <c r="K51">
        <f t="shared" si="3"/>
        <v>469.88736325575445</v>
      </c>
    </row>
    <row r="52" spans="1:11" x14ac:dyDescent="0.25">
      <c r="A52" s="1">
        <v>48</v>
      </c>
      <c r="B52" s="1">
        <v>495829</v>
      </c>
      <c r="C52" s="1">
        <v>504570</v>
      </c>
      <c r="D52" s="2">
        <v>0.997753</v>
      </c>
      <c r="E52" s="2">
        <v>0.99865729999999997</v>
      </c>
      <c r="F52">
        <f t="shared" si="4"/>
        <v>488849.94714360003</v>
      </c>
      <c r="G52">
        <f t="shared" si="1"/>
        <v>500978.96459990001</v>
      </c>
      <c r="I52">
        <f t="shared" si="2"/>
        <v>502774.48229994997</v>
      </c>
      <c r="J52" s="13">
        <v>3.9968303743200667E-4</v>
      </c>
      <c r="K52">
        <f t="shared" si="3"/>
        <v>200.95043222894867</v>
      </c>
    </row>
    <row r="53" spans="1:11" x14ac:dyDescent="0.25">
      <c r="A53" s="1">
        <v>49</v>
      </c>
      <c r="B53" s="1">
        <v>494214</v>
      </c>
      <c r="C53" s="1">
        <v>503781</v>
      </c>
      <c r="D53" s="2">
        <v>0.99752810000000003</v>
      </c>
      <c r="E53" s="2">
        <v>0.99854050000000005</v>
      </c>
      <c r="F53">
        <f t="shared" si="4"/>
        <v>494714.87223699997</v>
      </c>
      <c r="G53">
        <f t="shared" si="1"/>
        <v>503892.51386099996</v>
      </c>
      <c r="I53">
        <f t="shared" si="2"/>
        <v>503836.75693049998</v>
      </c>
      <c r="J53" s="13">
        <v>3.2550468111457566E-4</v>
      </c>
      <c r="K53">
        <f t="shared" si="3"/>
        <v>164.00122289846436</v>
      </c>
    </row>
    <row r="54" spans="1:11" x14ac:dyDescent="0.25">
      <c r="A54" s="1">
        <v>50</v>
      </c>
      <c r="B54" s="1">
        <v>499897</v>
      </c>
      <c r="C54" s="1">
        <v>511320</v>
      </c>
      <c r="D54" s="2">
        <v>0.99729579999999995</v>
      </c>
      <c r="E54" s="2">
        <v>0.99840260000000003</v>
      </c>
      <c r="F54">
        <f t="shared" si="4"/>
        <v>492992.35241340002</v>
      </c>
      <c r="G54">
        <f t="shared" si="1"/>
        <v>503045.7316305</v>
      </c>
      <c r="H54" t="s">
        <v>32</v>
      </c>
      <c r="I54">
        <f>(C54+C55+C56+C57+C58+G54+G55+G56+G57+G58)/2</f>
        <v>2393360.3606448001</v>
      </c>
      <c r="J54">
        <v>5.9753932848994576E-4</v>
      </c>
      <c r="K54">
        <f t="shared" si="3"/>
        <v>1430.1269427341483</v>
      </c>
    </row>
    <row r="55" spans="1:11" x14ac:dyDescent="0.25">
      <c r="A55" s="1">
        <v>51</v>
      </c>
      <c r="B55" s="1">
        <v>466402</v>
      </c>
      <c r="C55" s="1">
        <v>482580</v>
      </c>
      <c r="D55" s="2">
        <v>0.99700719999999998</v>
      </c>
      <c r="E55" s="2">
        <v>0.99826060000000005</v>
      </c>
      <c r="F55">
        <f t="shared" si="4"/>
        <v>498545.1785326</v>
      </c>
      <c r="G55">
        <f t="shared" si="1"/>
        <v>510503.21743200003</v>
      </c>
      <c r="K55">
        <f>SUM(K19:K54)</f>
        <v>486376.24688681157</v>
      </c>
    </row>
    <row r="56" spans="1:11" x14ac:dyDescent="0.25">
      <c r="A56" s="1">
        <v>52</v>
      </c>
      <c r="B56" s="1">
        <v>449360</v>
      </c>
      <c r="C56" s="1">
        <v>467759</v>
      </c>
      <c r="D56" s="2">
        <v>0.99667349999999999</v>
      </c>
      <c r="E56" s="2">
        <v>0.99808050000000004</v>
      </c>
      <c r="F56">
        <f t="shared" si="4"/>
        <v>465006.15209439996</v>
      </c>
      <c r="G56">
        <f t="shared" si="1"/>
        <v>481740.60034800001</v>
      </c>
    </row>
    <row r="57" spans="1:11" x14ac:dyDescent="0.25">
      <c r="A57" s="1">
        <v>53</v>
      </c>
      <c r="B57" s="1">
        <v>439208</v>
      </c>
      <c r="C57" s="1">
        <v>459258</v>
      </c>
      <c r="D57" s="2">
        <v>0.9963514</v>
      </c>
      <c r="E57" s="2">
        <v>0.99786620000000004</v>
      </c>
      <c r="F57">
        <f t="shared" si="4"/>
        <v>447865.20396000001</v>
      </c>
      <c r="G57">
        <f t="shared" si="1"/>
        <v>466861.13659950002</v>
      </c>
    </row>
    <row r="58" spans="1:11" x14ac:dyDescent="0.25">
      <c r="A58" s="1">
        <v>54</v>
      </c>
      <c r="B58" s="1">
        <v>424635</v>
      </c>
      <c r="C58" s="1">
        <v>445375</v>
      </c>
      <c r="D58" s="2">
        <v>0.99600420000000001</v>
      </c>
      <c r="E58" s="2">
        <v>0.99767470000000003</v>
      </c>
      <c r="F58">
        <f t="shared" si="4"/>
        <v>437605.50569119997</v>
      </c>
      <c r="G58">
        <f t="shared" si="1"/>
        <v>458278.03527960001</v>
      </c>
    </row>
    <row r="59" spans="1:11" x14ac:dyDescent="0.25">
      <c r="A59" s="1">
        <v>55</v>
      </c>
      <c r="B59" s="1">
        <v>413864</v>
      </c>
      <c r="C59" s="1">
        <v>435109</v>
      </c>
      <c r="D59" s="2">
        <v>0.99559580000000003</v>
      </c>
      <c r="E59" s="2">
        <v>0.997475</v>
      </c>
      <c r="F59">
        <f t="shared" si="4"/>
        <v>422938.24346700002</v>
      </c>
      <c r="G59">
        <f t="shared" si="1"/>
        <v>444339.36951250001</v>
      </c>
    </row>
    <row r="60" spans="1:11" x14ac:dyDescent="0.25">
      <c r="A60" s="1">
        <v>56</v>
      </c>
      <c r="B60" s="1">
        <v>393429</v>
      </c>
      <c r="C60" s="1">
        <v>417302</v>
      </c>
      <c r="D60" s="2">
        <v>0.99512259999999997</v>
      </c>
      <c r="E60" s="2">
        <v>0.99724330000000005</v>
      </c>
      <c r="F60">
        <f t="shared" si="4"/>
        <v>412041.26017120003</v>
      </c>
      <c r="G60">
        <f t="shared" si="1"/>
        <v>434010.34977500001</v>
      </c>
    </row>
    <row r="61" spans="1:11" x14ac:dyDescent="0.25">
      <c r="A61" s="1">
        <v>57</v>
      </c>
      <c r="B61" s="1">
        <v>389476</v>
      </c>
      <c r="C61" s="1">
        <v>413197</v>
      </c>
      <c r="D61" s="2">
        <v>0.9945967</v>
      </c>
      <c r="E61" s="2">
        <v>0.99700080000000002</v>
      </c>
      <c r="F61">
        <f t="shared" si="4"/>
        <v>391510.08939539996</v>
      </c>
      <c r="G61">
        <f t="shared" si="1"/>
        <v>416151.62357660005</v>
      </c>
    </row>
    <row r="62" spans="1:11" x14ac:dyDescent="0.25">
      <c r="A62" s="1">
        <v>58</v>
      </c>
      <c r="B62" s="1">
        <v>380815</v>
      </c>
      <c r="C62" s="1">
        <v>405127</v>
      </c>
      <c r="D62" s="2">
        <v>0.99402900000000005</v>
      </c>
      <c r="E62" s="2">
        <v>0.99673129999999999</v>
      </c>
      <c r="F62">
        <f t="shared" si="4"/>
        <v>387371.5443292</v>
      </c>
      <c r="G62">
        <f t="shared" si="1"/>
        <v>411957.7395576</v>
      </c>
    </row>
    <row r="63" spans="1:11" x14ac:dyDescent="0.25">
      <c r="A63" s="1">
        <v>59</v>
      </c>
      <c r="B63" s="1">
        <v>372837</v>
      </c>
      <c r="C63" s="1">
        <v>397886</v>
      </c>
      <c r="D63" s="2">
        <v>0.99344180000000004</v>
      </c>
      <c r="E63" s="2">
        <v>0.99641709999999994</v>
      </c>
      <c r="F63">
        <f t="shared" si="4"/>
        <v>378541.153635</v>
      </c>
      <c r="G63">
        <f t="shared" si="1"/>
        <v>403802.7613751</v>
      </c>
    </row>
    <row r="64" spans="1:11" x14ac:dyDescent="0.25">
      <c r="A64" s="1">
        <v>60</v>
      </c>
      <c r="B64" s="1">
        <v>365694</v>
      </c>
      <c r="C64" s="1">
        <v>392555</v>
      </c>
      <c r="D64" s="2">
        <v>0.99272709999999997</v>
      </c>
      <c r="E64" s="2">
        <v>0.99605129999999997</v>
      </c>
      <c r="F64">
        <f t="shared" si="4"/>
        <v>370391.86038660002</v>
      </c>
      <c r="G64">
        <f t="shared" si="1"/>
        <v>396460.41425059998</v>
      </c>
    </row>
    <row r="65" spans="1:7" x14ac:dyDescent="0.25">
      <c r="A65" s="1">
        <v>61</v>
      </c>
      <c r="B65" s="1">
        <v>349391</v>
      </c>
      <c r="C65" s="1">
        <v>373310</v>
      </c>
      <c r="D65" s="2">
        <v>0.99187210000000003</v>
      </c>
      <c r="E65" s="2">
        <v>0.9956796</v>
      </c>
      <c r="F65">
        <f t="shared" si="4"/>
        <v>363034.34410739999</v>
      </c>
      <c r="G65">
        <f t="shared" si="1"/>
        <v>391004.91807149997</v>
      </c>
    </row>
    <row r="66" spans="1:7" x14ac:dyDescent="0.25">
      <c r="A66" s="1">
        <v>62</v>
      </c>
      <c r="B66" s="1">
        <v>341925</v>
      </c>
      <c r="C66" s="1">
        <v>368404</v>
      </c>
      <c r="D66" s="2">
        <v>0.9909635</v>
      </c>
      <c r="E66" s="2">
        <v>0.9952626</v>
      </c>
      <c r="F66">
        <f t="shared" si="4"/>
        <v>346551.18489109998</v>
      </c>
      <c r="G66">
        <f t="shared" si="1"/>
        <v>371697.15147600003</v>
      </c>
    </row>
    <row r="67" spans="1:7" x14ac:dyDescent="0.25">
      <c r="A67" s="1">
        <v>63</v>
      </c>
      <c r="B67" s="1">
        <v>340019</v>
      </c>
      <c r="C67" s="1">
        <v>367108</v>
      </c>
      <c r="D67" s="2">
        <v>0.99004599999999998</v>
      </c>
      <c r="E67" s="2">
        <v>0.99478869999999997</v>
      </c>
      <c r="F67">
        <f t="shared" si="4"/>
        <v>338835.19473749999</v>
      </c>
      <c r="G67">
        <f t="shared" si="1"/>
        <v>366658.72289039998</v>
      </c>
    </row>
    <row r="68" spans="1:7" x14ac:dyDescent="0.25">
      <c r="A68" s="1">
        <v>64</v>
      </c>
      <c r="B68" s="1">
        <v>351647</v>
      </c>
      <c r="C68" s="1">
        <v>380202</v>
      </c>
      <c r="D68" s="2">
        <v>0.98897919999999995</v>
      </c>
      <c r="E68" s="2">
        <v>0.99425949999999996</v>
      </c>
      <c r="F68">
        <f t="shared" si="4"/>
        <v>336634.45087399997</v>
      </c>
      <c r="G68">
        <f t="shared" si="1"/>
        <v>365194.89007959998</v>
      </c>
    </row>
    <row r="69" spans="1:7" x14ac:dyDescent="0.25">
      <c r="A69" s="1">
        <v>65</v>
      </c>
      <c r="B69" s="1">
        <v>352853</v>
      </c>
      <c r="C69" s="1">
        <v>382095</v>
      </c>
      <c r="D69" s="2">
        <v>0.98806689999999997</v>
      </c>
      <c r="E69" s="2">
        <v>0.99377110000000002</v>
      </c>
      <c r="F69">
        <f t="shared" si="4"/>
        <v>347771.56874239998</v>
      </c>
      <c r="G69">
        <f t="shared" si="1"/>
        <v>378019.450419</v>
      </c>
    </row>
    <row r="70" spans="1:7" x14ac:dyDescent="0.25">
      <c r="A70" s="1">
        <v>66</v>
      </c>
      <c r="B70" s="1">
        <v>365954</v>
      </c>
      <c r="C70" s="1">
        <v>399179</v>
      </c>
      <c r="D70" s="2">
        <v>0.98725750000000001</v>
      </c>
      <c r="E70" s="2">
        <v>0.99328300000000003</v>
      </c>
      <c r="F70">
        <f t="shared" ref="F70:F104" si="5">B69*D69</f>
        <v>348642.36986569996</v>
      </c>
      <c r="G70">
        <f t="shared" ref="G70:G104" si="6">C69*E69</f>
        <v>379714.96845450002</v>
      </c>
    </row>
    <row r="71" spans="1:7" x14ac:dyDescent="0.25">
      <c r="A71" s="1">
        <v>67</v>
      </c>
      <c r="B71" s="1">
        <v>356513</v>
      </c>
      <c r="C71" s="1">
        <v>389678</v>
      </c>
      <c r="D71" s="2">
        <v>0.98608150000000006</v>
      </c>
      <c r="E71" s="2">
        <v>0.99262589999999995</v>
      </c>
      <c r="F71">
        <f t="shared" si="5"/>
        <v>361290.83115500002</v>
      </c>
      <c r="G71">
        <f t="shared" si="6"/>
        <v>396497.71465700003</v>
      </c>
    </row>
    <row r="72" spans="1:7" x14ac:dyDescent="0.25">
      <c r="A72" s="1">
        <v>68</v>
      </c>
      <c r="B72" s="1">
        <v>353361</v>
      </c>
      <c r="C72" s="1">
        <v>389879</v>
      </c>
      <c r="D72" s="2">
        <v>0.98453650000000004</v>
      </c>
      <c r="E72" s="2">
        <v>0.99177729999999997</v>
      </c>
      <c r="F72">
        <f t="shared" si="5"/>
        <v>351550.87380950002</v>
      </c>
      <c r="G72">
        <f t="shared" si="6"/>
        <v>386804.47546019999</v>
      </c>
    </row>
    <row r="73" spans="1:7" x14ac:dyDescent="0.25">
      <c r="A73" s="1">
        <v>69</v>
      </c>
      <c r="B73" s="1">
        <v>270307</v>
      </c>
      <c r="C73" s="1">
        <v>301552</v>
      </c>
      <c r="D73" s="2">
        <v>0.98282179999999997</v>
      </c>
      <c r="E73" s="2">
        <v>0.99080900000000005</v>
      </c>
      <c r="F73">
        <f t="shared" si="5"/>
        <v>347896.80217650003</v>
      </c>
      <c r="G73">
        <f t="shared" si="6"/>
        <v>386673.14194669999</v>
      </c>
    </row>
    <row r="74" spans="1:7" x14ac:dyDescent="0.25">
      <c r="A74" s="1">
        <v>70</v>
      </c>
      <c r="B74" s="1">
        <v>274863</v>
      </c>
      <c r="C74" s="1">
        <v>310249</v>
      </c>
      <c r="D74" s="2">
        <v>0.98066739999999997</v>
      </c>
      <c r="E74" s="2">
        <v>0.98969300000000004</v>
      </c>
      <c r="F74">
        <f t="shared" si="5"/>
        <v>265663.61229259998</v>
      </c>
      <c r="G74">
        <f t="shared" si="6"/>
        <v>298780.43556800002</v>
      </c>
    </row>
    <row r="75" spans="1:7" x14ac:dyDescent="0.25">
      <c r="A75" s="1">
        <v>71</v>
      </c>
      <c r="B75" s="1">
        <v>273229</v>
      </c>
      <c r="C75" s="1">
        <v>314221</v>
      </c>
      <c r="D75" s="2">
        <v>0.97838290000000006</v>
      </c>
      <c r="E75" s="2">
        <v>0.98856390000000005</v>
      </c>
      <c r="F75">
        <f t="shared" si="5"/>
        <v>269549.18356619996</v>
      </c>
      <c r="G75">
        <f t="shared" si="6"/>
        <v>307051.26355700003</v>
      </c>
    </row>
    <row r="76" spans="1:7" x14ac:dyDescent="0.25">
      <c r="A76" s="1">
        <v>72</v>
      </c>
      <c r="B76" s="1">
        <v>268116</v>
      </c>
      <c r="C76" s="1">
        <v>312121</v>
      </c>
      <c r="D76" s="2">
        <v>0.97647280000000003</v>
      </c>
      <c r="E76" s="2">
        <v>0.98749030000000004</v>
      </c>
      <c r="F76">
        <f t="shared" si="5"/>
        <v>267322.58138410002</v>
      </c>
      <c r="G76">
        <f t="shared" si="6"/>
        <v>310627.53722190001</v>
      </c>
    </row>
    <row r="77" spans="1:7" x14ac:dyDescent="0.25">
      <c r="A77" s="1">
        <v>73</v>
      </c>
      <c r="B77" s="1">
        <v>265241</v>
      </c>
      <c r="C77" s="1">
        <v>313651</v>
      </c>
      <c r="D77" s="2">
        <v>0.97433069999999999</v>
      </c>
      <c r="E77" s="2">
        <v>0.98622379999999998</v>
      </c>
      <c r="F77">
        <f t="shared" si="5"/>
        <v>261807.9812448</v>
      </c>
      <c r="G77">
        <f t="shared" si="6"/>
        <v>308216.45992630004</v>
      </c>
    </row>
    <row r="78" spans="1:7" x14ac:dyDescent="0.25">
      <c r="A78" s="1">
        <v>74</v>
      </c>
      <c r="B78" s="1">
        <v>286729</v>
      </c>
      <c r="C78" s="1">
        <v>343854</v>
      </c>
      <c r="D78" s="2">
        <v>0.97205249999999999</v>
      </c>
      <c r="E78" s="2">
        <v>0.9847882</v>
      </c>
      <c r="F78">
        <f t="shared" si="5"/>
        <v>258432.44919869999</v>
      </c>
      <c r="G78">
        <f t="shared" si="6"/>
        <v>309330.08109380002</v>
      </c>
    </row>
    <row r="79" spans="1:7" x14ac:dyDescent="0.25">
      <c r="A79" s="1">
        <v>75</v>
      </c>
      <c r="B79" s="1">
        <v>276855</v>
      </c>
      <c r="C79" s="1">
        <v>336575</v>
      </c>
      <c r="D79" s="2">
        <v>0.9694469</v>
      </c>
      <c r="E79" s="2">
        <v>0.98299179999999997</v>
      </c>
      <c r="F79">
        <f t="shared" si="5"/>
        <v>278715.64127249998</v>
      </c>
      <c r="G79">
        <f t="shared" si="6"/>
        <v>338623.36172280001</v>
      </c>
    </row>
    <row r="80" spans="1:7" x14ac:dyDescent="0.25">
      <c r="A80" s="1">
        <v>76</v>
      </c>
      <c r="B80" s="1">
        <v>261618</v>
      </c>
      <c r="C80" s="1">
        <v>325618</v>
      </c>
      <c r="D80" s="2">
        <v>0.96578310000000001</v>
      </c>
      <c r="E80" s="2">
        <v>0.98054359999999996</v>
      </c>
      <c r="F80">
        <f t="shared" si="5"/>
        <v>268396.22149949998</v>
      </c>
      <c r="G80">
        <f t="shared" si="6"/>
        <v>330850.46508499997</v>
      </c>
    </row>
    <row r="81" spans="1:7" x14ac:dyDescent="0.25">
      <c r="A81" s="1">
        <v>77</v>
      </c>
      <c r="B81" s="1">
        <v>235246</v>
      </c>
      <c r="C81" s="1">
        <v>299512</v>
      </c>
      <c r="D81" s="2">
        <v>0.96095790000000003</v>
      </c>
      <c r="E81" s="2">
        <v>0.97747059999999997</v>
      </c>
      <c r="F81">
        <f t="shared" si="5"/>
        <v>252666.24305580001</v>
      </c>
      <c r="G81">
        <f t="shared" si="6"/>
        <v>319282.6459448</v>
      </c>
    </row>
    <row r="82" spans="1:7" x14ac:dyDescent="0.25">
      <c r="A82" s="1">
        <v>78</v>
      </c>
      <c r="B82" s="1">
        <v>212123</v>
      </c>
      <c r="C82" s="1">
        <v>279944</v>
      </c>
      <c r="D82" s="2">
        <v>0.95573870000000005</v>
      </c>
      <c r="E82" s="2">
        <v>0.97382159999999995</v>
      </c>
      <c r="F82">
        <f t="shared" si="5"/>
        <v>226061.50214339999</v>
      </c>
      <c r="G82">
        <f t="shared" si="6"/>
        <v>292764.17434719997</v>
      </c>
    </row>
    <row r="83" spans="1:7" x14ac:dyDescent="0.25">
      <c r="A83" s="1">
        <v>79</v>
      </c>
      <c r="B83" s="1">
        <v>208580</v>
      </c>
      <c r="C83" s="1">
        <v>281909</v>
      </c>
      <c r="D83" s="2">
        <v>0.95024019999999998</v>
      </c>
      <c r="E83" s="2">
        <v>0.96968209999999999</v>
      </c>
      <c r="F83">
        <f t="shared" si="5"/>
        <v>202734.1602601</v>
      </c>
      <c r="G83">
        <f t="shared" si="6"/>
        <v>272615.51399040001</v>
      </c>
    </row>
    <row r="84" spans="1:7" x14ac:dyDescent="0.25">
      <c r="A84" s="1">
        <v>80</v>
      </c>
      <c r="B84" s="1">
        <v>192218</v>
      </c>
      <c r="C84" s="1">
        <v>269213</v>
      </c>
      <c r="D84" s="2">
        <v>0.94383519999999999</v>
      </c>
      <c r="E84" s="2">
        <v>0.96491930000000004</v>
      </c>
      <c r="F84">
        <f t="shared" si="5"/>
        <v>198201.100916</v>
      </c>
      <c r="G84">
        <f t="shared" si="6"/>
        <v>273362.11112890003</v>
      </c>
    </row>
    <row r="85" spans="1:7" x14ac:dyDescent="0.25">
      <c r="A85" s="1">
        <v>81</v>
      </c>
      <c r="B85" s="1">
        <v>176730</v>
      </c>
      <c r="C85" s="1">
        <v>256103</v>
      </c>
      <c r="D85" s="2">
        <v>0.93635570000000001</v>
      </c>
      <c r="E85" s="2">
        <v>0.95959970000000006</v>
      </c>
      <c r="F85">
        <f t="shared" si="5"/>
        <v>181422.1144736</v>
      </c>
      <c r="G85">
        <f t="shared" si="6"/>
        <v>259768.81951090001</v>
      </c>
    </row>
    <row r="86" spans="1:7" x14ac:dyDescent="0.25">
      <c r="A86" s="1">
        <v>82</v>
      </c>
      <c r="B86" s="1">
        <v>159050</v>
      </c>
      <c r="C86" s="1">
        <v>241732</v>
      </c>
      <c r="D86" s="2">
        <v>0.92806599999999995</v>
      </c>
      <c r="E86" s="2">
        <v>0.95389380000000001</v>
      </c>
      <c r="F86">
        <f t="shared" si="5"/>
        <v>165482.142861</v>
      </c>
      <c r="G86">
        <f t="shared" si="6"/>
        <v>245756.36196910002</v>
      </c>
    </row>
    <row r="87" spans="1:7" x14ac:dyDescent="0.25">
      <c r="A87" s="1">
        <v>83</v>
      </c>
      <c r="B87" s="1">
        <v>147569</v>
      </c>
      <c r="C87" s="1">
        <v>233681</v>
      </c>
      <c r="D87" s="2">
        <v>0.91883590000000004</v>
      </c>
      <c r="E87" s="2">
        <v>0.94725789999999999</v>
      </c>
      <c r="F87">
        <f t="shared" si="5"/>
        <v>147608.89729999998</v>
      </c>
      <c r="G87">
        <f t="shared" si="6"/>
        <v>230586.65606159999</v>
      </c>
    </row>
    <row r="88" spans="1:7" x14ac:dyDescent="0.25">
      <c r="A88" s="1">
        <v>84</v>
      </c>
      <c r="B88" s="1">
        <v>138878</v>
      </c>
      <c r="C88" s="1">
        <v>231880</v>
      </c>
      <c r="D88" s="2">
        <v>0.90918080000000001</v>
      </c>
      <c r="E88" s="2">
        <v>0.93937440000000005</v>
      </c>
      <c r="F88">
        <f t="shared" si="5"/>
        <v>135591.6949271</v>
      </c>
      <c r="G88">
        <f t="shared" si="6"/>
        <v>221356.17332989999</v>
      </c>
    </row>
    <row r="89" spans="1:7" x14ac:dyDescent="0.25">
      <c r="A89" s="1">
        <v>85</v>
      </c>
      <c r="B89" s="1">
        <v>114858</v>
      </c>
      <c r="C89" s="1">
        <v>200554</v>
      </c>
      <c r="D89" s="2">
        <v>0.89868970000000004</v>
      </c>
      <c r="E89" s="2">
        <v>0.93027320000000002</v>
      </c>
      <c r="F89">
        <f t="shared" si="5"/>
        <v>126265.2111424</v>
      </c>
      <c r="G89">
        <f t="shared" si="6"/>
        <v>217822.13587200001</v>
      </c>
    </row>
    <row r="90" spans="1:7" x14ac:dyDescent="0.25">
      <c r="A90" s="1">
        <v>86</v>
      </c>
      <c r="B90" s="1">
        <v>99208</v>
      </c>
      <c r="C90" s="1">
        <v>185681</v>
      </c>
      <c r="D90" s="2">
        <v>0.8859745</v>
      </c>
      <c r="E90" s="2">
        <v>0.91971619999999998</v>
      </c>
      <c r="F90">
        <f t="shared" si="5"/>
        <v>103221.70156260001</v>
      </c>
      <c r="G90">
        <f t="shared" si="6"/>
        <v>186570.01135280001</v>
      </c>
    </row>
    <row r="91" spans="1:7" x14ac:dyDescent="0.25">
      <c r="A91" s="1">
        <v>87</v>
      </c>
      <c r="B91" s="1">
        <v>85348</v>
      </c>
      <c r="C91" s="1">
        <v>169006</v>
      </c>
      <c r="D91" s="2">
        <v>0.8713012</v>
      </c>
      <c r="E91" s="2">
        <v>0.90781160000000005</v>
      </c>
      <c r="F91">
        <f t="shared" si="5"/>
        <v>87895.758195999995</v>
      </c>
      <c r="G91">
        <f t="shared" si="6"/>
        <v>170773.82373219999</v>
      </c>
    </row>
    <row r="92" spans="1:7" x14ac:dyDescent="0.25">
      <c r="A92" s="1">
        <v>88</v>
      </c>
      <c r="B92" s="1">
        <v>70169</v>
      </c>
      <c r="C92" s="1">
        <v>150037</v>
      </c>
      <c r="D92" s="2">
        <v>0.85597060000000003</v>
      </c>
      <c r="E92" s="2">
        <v>0.89479310000000001</v>
      </c>
      <c r="F92">
        <f t="shared" si="5"/>
        <v>74363.814817599996</v>
      </c>
      <c r="G92">
        <f t="shared" si="6"/>
        <v>153425.6072696</v>
      </c>
    </row>
    <row r="93" spans="1:7" x14ac:dyDescent="0.25">
      <c r="A93" s="1">
        <v>89</v>
      </c>
      <c r="B93" s="1">
        <v>57690</v>
      </c>
      <c r="C93" s="1">
        <v>131488</v>
      </c>
      <c r="D93" s="2">
        <v>0.83982159999999995</v>
      </c>
      <c r="E93" s="2">
        <v>0.87977030000000001</v>
      </c>
      <c r="F93">
        <f t="shared" si="5"/>
        <v>60062.601031400001</v>
      </c>
      <c r="G93">
        <f t="shared" si="6"/>
        <v>134252.07234469999</v>
      </c>
    </row>
    <row r="94" spans="1:7" x14ac:dyDescent="0.25">
      <c r="A94" s="1">
        <v>90</v>
      </c>
      <c r="B94" s="1">
        <v>46820</v>
      </c>
      <c r="C94" s="1">
        <v>113155</v>
      </c>
      <c r="D94" s="2">
        <v>0.82199759999999999</v>
      </c>
      <c r="E94" s="2">
        <v>0.8631605</v>
      </c>
      <c r="F94">
        <f t="shared" si="5"/>
        <v>48449.308103999996</v>
      </c>
      <c r="G94">
        <f t="shared" si="6"/>
        <v>115679.23720639999</v>
      </c>
    </row>
    <row r="95" spans="1:7" x14ac:dyDescent="0.25">
      <c r="A95" s="1">
        <v>91</v>
      </c>
      <c r="B95" s="1">
        <v>37851</v>
      </c>
      <c r="C95" s="1">
        <v>96782</v>
      </c>
      <c r="D95" s="2">
        <v>0.80563750000000001</v>
      </c>
      <c r="E95" s="2">
        <v>0.84836140000000004</v>
      </c>
      <c r="F95">
        <f t="shared" si="5"/>
        <v>38485.927631999999</v>
      </c>
      <c r="G95">
        <f t="shared" si="6"/>
        <v>97670.9263775</v>
      </c>
    </row>
    <row r="96" spans="1:7" x14ac:dyDescent="0.25">
      <c r="A96" s="1">
        <v>92</v>
      </c>
      <c r="B96" s="1">
        <v>28613</v>
      </c>
      <c r="C96" s="1">
        <v>79532</v>
      </c>
      <c r="D96" s="2">
        <v>0.79386460000000003</v>
      </c>
      <c r="E96" s="2">
        <v>0.83758699999999997</v>
      </c>
      <c r="F96">
        <f t="shared" si="5"/>
        <v>30494.185012500002</v>
      </c>
      <c r="G96">
        <f t="shared" si="6"/>
        <v>82106.113014800008</v>
      </c>
    </row>
    <row r="97" spans="1:7" x14ac:dyDescent="0.25">
      <c r="A97" s="1">
        <v>93</v>
      </c>
      <c r="B97" s="1">
        <v>21721</v>
      </c>
      <c r="C97" s="1">
        <v>64623</v>
      </c>
      <c r="D97" s="2">
        <v>0.78406509999999996</v>
      </c>
      <c r="E97" s="2">
        <v>0.82603249999999995</v>
      </c>
      <c r="F97">
        <f t="shared" si="5"/>
        <v>22714.847799800002</v>
      </c>
      <c r="G97">
        <f t="shared" si="6"/>
        <v>66614.969283999992</v>
      </c>
    </row>
    <row r="98" spans="1:7" x14ac:dyDescent="0.25">
      <c r="A98" s="1">
        <v>94</v>
      </c>
      <c r="B98" s="1">
        <v>16055</v>
      </c>
      <c r="C98" s="1">
        <v>50340</v>
      </c>
      <c r="D98" s="2">
        <v>0.7677486</v>
      </c>
      <c r="E98" s="2">
        <v>0.80852900000000005</v>
      </c>
      <c r="F98">
        <f t="shared" si="5"/>
        <v>17030.678037099999</v>
      </c>
      <c r="G98">
        <f t="shared" si="6"/>
        <v>53380.698247499997</v>
      </c>
    </row>
    <row r="99" spans="1:7" x14ac:dyDescent="0.25">
      <c r="A99" s="1">
        <v>95</v>
      </c>
      <c r="B99" s="1">
        <v>7693</v>
      </c>
      <c r="C99" s="1">
        <v>25752</v>
      </c>
      <c r="D99" s="2">
        <v>0.74014990000000003</v>
      </c>
      <c r="E99" s="2">
        <v>0.78059230000000002</v>
      </c>
      <c r="F99">
        <f t="shared" si="5"/>
        <v>12326.203772999999</v>
      </c>
      <c r="G99">
        <f t="shared" si="6"/>
        <v>40701.349860000002</v>
      </c>
    </row>
    <row r="100" spans="1:7" x14ac:dyDescent="0.25">
      <c r="A100" s="1">
        <v>96</v>
      </c>
      <c r="B100" s="1">
        <v>4132</v>
      </c>
      <c r="C100" s="1">
        <v>14936</v>
      </c>
      <c r="D100" s="2">
        <v>0.70761529999999995</v>
      </c>
      <c r="E100" s="2">
        <v>0.74865950000000003</v>
      </c>
      <c r="F100">
        <f t="shared" si="5"/>
        <v>5693.9731806999998</v>
      </c>
      <c r="G100">
        <f t="shared" si="6"/>
        <v>20101.812909600001</v>
      </c>
    </row>
    <row r="101" spans="1:7" x14ac:dyDescent="0.25">
      <c r="A101" s="1">
        <v>97</v>
      </c>
      <c r="B101" s="1">
        <v>3078</v>
      </c>
      <c r="C101" s="1">
        <v>11913</v>
      </c>
      <c r="D101" s="2">
        <v>0.67882730000000002</v>
      </c>
      <c r="E101" s="2">
        <v>0.72336520000000004</v>
      </c>
      <c r="F101">
        <f t="shared" si="5"/>
        <v>2923.8664196</v>
      </c>
      <c r="G101">
        <f t="shared" si="6"/>
        <v>11181.978292</v>
      </c>
    </row>
    <row r="102" spans="1:7" x14ac:dyDescent="0.25">
      <c r="A102" s="1">
        <v>98</v>
      </c>
      <c r="B102" s="1">
        <v>2552</v>
      </c>
      <c r="C102" s="1">
        <v>10412</v>
      </c>
      <c r="D102" s="2">
        <v>0.65314430000000001</v>
      </c>
      <c r="E102" s="2">
        <v>0.69784679999999999</v>
      </c>
      <c r="F102">
        <f t="shared" si="5"/>
        <v>2089.4304293999999</v>
      </c>
      <c r="G102">
        <f t="shared" si="6"/>
        <v>8617.4496276000009</v>
      </c>
    </row>
    <row r="103" spans="1:7" x14ac:dyDescent="0.25">
      <c r="A103" s="1">
        <v>99</v>
      </c>
      <c r="B103" s="1">
        <v>2112</v>
      </c>
      <c r="C103" s="1">
        <v>9189</v>
      </c>
      <c r="D103" s="2">
        <v>0.62677839999999996</v>
      </c>
      <c r="E103" s="2">
        <v>0.67055149999999997</v>
      </c>
      <c r="F103">
        <f t="shared" si="5"/>
        <v>1666.8242536</v>
      </c>
      <c r="G103">
        <f t="shared" si="6"/>
        <v>7265.9808815999995</v>
      </c>
    </row>
    <row r="104" spans="1:7" x14ac:dyDescent="0.25">
      <c r="A104" s="1">
        <v>100</v>
      </c>
      <c r="B104" s="1">
        <v>3101</v>
      </c>
      <c r="C104" s="1">
        <v>15994</v>
      </c>
      <c r="D104" s="2">
        <v>0.59718150000000003</v>
      </c>
      <c r="E104" s="2">
        <v>0.63996640000000005</v>
      </c>
      <c r="F104">
        <f>B103*D103+B104*D105</f>
        <v>1788.9059807999997</v>
      </c>
      <c r="G104">
        <f>C103*E103+C104*E105</f>
        <v>8560.7977334999996</v>
      </c>
    </row>
    <row r="105" spans="1:7" x14ac:dyDescent="0.25">
      <c r="D105" s="8">
        <v>0.15</v>
      </c>
      <c r="E105" s="8">
        <v>0.15</v>
      </c>
      <c r="F105">
        <f>SUM(F5:F104)</f>
        <v>29201672.431818403</v>
      </c>
      <c r="G105">
        <f>SUM(G5:G104)</f>
        <v>30967966.858693209</v>
      </c>
    </row>
    <row r="106" spans="1:7" x14ac:dyDescent="0.25">
      <c r="D106" s="2"/>
      <c r="E106" s="2"/>
    </row>
    <row r="107" spans="1:7" x14ac:dyDescent="0.25">
      <c r="D107" s="2"/>
      <c r="E107" s="2"/>
    </row>
    <row r="108" spans="1:7" x14ac:dyDescent="0.25">
      <c r="D108" s="2"/>
      <c r="E108" s="2"/>
    </row>
    <row r="109" spans="1:7" x14ac:dyDescent="0.25">
      <c r="D109" s="2"/>
      <c r="E109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B1859-9076-410D-A03A-D66908F6BF17}">
  <dimension ref="A1:A5"/>
  <sheetViews>
    <sheetView tabSelected="1" workbookViewId="0">
      <selection activeCell="G9" sqref="G9"/>
    </sheetView>
  </sheetViews>
  <sheetFormatPr defaultRowHeight="15" x14ac:dyDescent="0.25"/>
  <sheetData>
    <row r="1" spans="1:1" x14ac:dyDescent="0.25">
      <c r="A1" s="16" t="s">
        <v>39</v>
      </c>
    </row>
    <row r="2" spans="1:1" x14ac:dyDescent="0.25">
      <c r="A2" s="16" t="s">
        <v>36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Popolazione M_F</vt:lpstr>
      <vt:lpstr>Tav_Mor_M</vt:lpstr>
      <vt:lpstr>Tav_Mor_F</vt:lpstr>
      <vt:lpstr>Tassi_fecondità</vt:lpstr>
      <vt:lpstr>SOLUZIONI</vt:lpstr>
      <vt:lpstr>da fare a casa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dcterms:created xsi:type="dcterms:W3CDTF">2014-05-16T05:07:27Z</dcterms:created>
  <dcterms:modified xsi:type="dcterms:W3CDTF">2020-05-14T13:33:05Z</dcterms:modified>
</cp:coreProperties>
</file>