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ovanniE\Google Drive\Archaeometry Lectures\"/>
    </mc:Choice>
  </mc:AlternateContent>
  <bookViews>
    <workbookView xWindow="90" yWindow="90" windowWidth="12120" windowHeight="9120" firstSheet="4" activeTab="7"/>
  </bookViews>
  <sheets>
    <sheet name="Descr. Stat." sheetId="5" r:id="rId1"/>
    <sheet name="Foglio6" sheetId="7" state="hidden" r:id="rId2"/>
    <sheet name="Histo. Au" sheetId="6" r:id="rId3"/>
    <sheet name="Foglio8" sheetId="9" state="hidden" r:id="rId4"/>
    <sheet name="Histo. Cu" sheetId="8" r:id="rId5"/>
    <sheet name="Foglio10" sheetId="11" state="hidden" r:id="rId6"/>
    <sheet name="Histo. Ag" sheetId="10" r:id="rId7"/>
    <sheet name="dati" sheetId="1" r:id="rId8"/>
    <sheet name="Grafico1" sheetId="13" r:id="rId9"/>
    <sheet name="Foglio1" sheetId="12" r:id="rId10"/>
  </sheets>
  <calcPr calcId="152511"/>
</workbook>
</file>

<file path=xl/calcChain.xml><?xml version="1.0" encoding="utf-8"?>
<calcChain xmlns="http://schemas.openxmlformats.org/spreadsheetml/2006/main">
  <c r="J16" i="12" l="1"/>
  <c r="I16" i="12"/>
  <c r="K1" i="12"/>
  <c r="J1" i="12"/>
  <c r="I1" i="12"/>
  <c r="R31" i="1"/>
  <c r="R32" i="1"/>
  <c r="R33" i="1"/>
  <c r="R34" i="1"/>
  <c r="R35" i="1"/>
  <c r="R36" i="1"/>
  <c r="R37" i="1"/>
  <c r="R38" i="1"/>
  <c r="R39" i="1"/>
  <c r="R40" i="1"/>
  <c r="R41" i="1"/>
  <c r="R30" i="1"/>
  <c r="R7" i="1"/>
  <c r="R8" i="1"/>
  <c r="R9" i="1"/>
  <c r="R10" i="1"/>
  <c r="R11" i="1"/>
  <c r="R12" i="1"/>
  <c r="R13" i="1"/>
  <c r="R14" i="1"/>
  <c r="R15" i="1"/>
  <c r="R16" i="1"/>
  <c r="R6" i="1"/>
  <c r="G18" i="6"/>
  <c r="G17" i="6"/>
  <c r="G16" i="6"/>
  <c r="G15" i="6"/>
  <c r="G14" i="6"/>
  <c r="G13" i="6"/>
  <c r="G12" i="6"/>
  <c r="G11" i="6"/>
  <c r="G10" i="6"/>
  <c r="G9" i="6"/>
  <c r="H18" i="6"/>
  <c r="H17" i="6"/>
  <c r="H16" i="6"/>
  <c r="H15" i="6"/>
  <c r="H14" i="6"/>
  <c r="H13" i="6"/>
  <c r="H12" i="6"/>
  <c r="H11" i="6"/>
  <c r="H10" i="6"/>
</calcChain>
</file>

<file path=xl/sharedStrings.xml><?xml version="1.0" encoding="utf-8"?>
<sst xmlns="http://schemas.openxmlformats.org/spreadsheetml/2006/main" count="544" uniqueCount="164">
  <si>
    <t>au</t>
  </si>
  <si>
    <t>cu</t>
  </si>
  <si>
    <t>ag</t>
  </si>
  <si>
    <t>tipo</t>
  </si>
  <si>
    <t>helmethead.1</t>
  </si>
  <si>
    <t>testa con elmetto</t>
  </si>
  <si>
    <t>2527.1</t>
  </si>
  <si>
    <t>diadema</t>
  </si>
  <si>
    <t>2634.1</t>
  </si>
  <si>
    <t>coppa (sotto)</t>
  </si>
  <si>
    <t>2634.6</t>
  </si>
  <si>
    <t>coppa (manico)</t>
  </si>
  <si>
    <t>2634.8</t>
  </si>
  <si>
    <t>coppa (rivetto)</t>
  </si>
  <si>
    <t>2634.9</t>
  </si>
  <si>
    <t>2634.10</t>
  </si>
  <si>
    <t>2634.11</t>
  </si>
  <si>
    <t>ls.3</t>
  </si>
  <si>
    <t>ls.6</t>
  </si>
  <si>
    <t>coppa(manico)</t>
  </si>
  <si>
    <t>2633.1</t>
  </si>
  <si>
    <t>2633.6</t>
  </si>
  <si>
    <t>2633.7</t>
  </si>
  <si>
    <t>2633.8</t>
  </si>
  <si>
    <t>2633.9</t>
  </si>
  <si>
    <t>2562a.1</t>
  </si>
  <si>
    <t>ape</t>
  </si>
  <si>
    <t>2638a.1</t>
  </si>
  <si>
    <t>uccello</t>
  </si>
  <si>
    <t>2638b.1</t>
  </si>
  <si>
    <t>2639.1</t>
  </si>
  <si>
    <t>gufo</t>
  </si>
  <si>
    <t>2637a.1</t>
  </si>
  <si>
    <t>conchiglia</t>
  </si>
  <si>
    <t>2637b.1</t>
  </si>
  <si>
    <t>2637c.1</t>
  </si>
  <si>
    <t>2653.1</t>
  </si>
  <si>
    <t>mx3757.1</t>
  </si>
  <si>
    <t>fiore a foglia d'oro</t>
  </si>
  <si>
    <t>mx3759.1</t>
  </si>
  <si>
    <t>2656.1</t>
  </si>
  <si>
    <t>pesce</t>
  </si>
  <si>
    <t>mx3868a.1</t>
  </si>
  <si>
    <t>frammenti con decorazioni</t>
  </si>
  <si>
    <t>mx3868b.1</t>
  </si>
  <si>
    <t>mx3869a.1</t>
  </si>
  <si>
    <t>mx3869b.1</t>
  </si>
  <si>
    <t>mx3871a.1</t>
  </si>
  <si>
    <t>mx3871b.1</t>
  </si>
  <si>
    <t>mx3892a.1</t>
  </si>
  <si>
    <t>mx3892b.1</t>
  </si>
  <si>
    <t>mx3884a.1</t>
  </si>
  <si>
    <t>mx3884b.1</t>
  </si>
  <si>
    <t>mx3890a.1</t>
  </si>
  <si>
    <t>mx3890b.1</t>
  </si>
  <si>
    <t>mx3853.1</t>
  </si>
  <si>
    <t>mx3856a.1</t>
  </si>
  <si>
    <t>mx3856b.1</t>
  </si>
  <si>
    <t>mx3857a.1</t>
  </si>
  <si>
    <t>mx3867a.1</t>
  </si>
  <si>
    <t>mx3870.1</t>
  </si>
  <si>
    <t>mx3872a.1</t>
  </si>
  <si>
    <t>mx3882a.1</t>
  </si>
  <si>
    <t>mx3888a.1</t>
  </si>
  <si>
    <t>mx3889a.1</t>
  </si>
  <si>
    <t>mx3891a.1</t>
  </si>
  <si>
    <t>mx3608.1</t>
  </si>
  <si>
    <t>mx3627a.1</t>
  </si>
  <si>
    <t>mx3627b.1</t>
  </si>
  <si>
    <t>mx3878a.1</t>
  </si>
  <si>
    <t>mx3879a.1</t>
  </si>
  <si>
    <t>mx3880a.1</t>
  </si>
  <si>
    <t>mx3881.1</t>
  </si>
  <si>
    <t>mx3885a.1</t>
  </si>
  <si>
    <t>mx3886a.1</t>
  </si>
  <si>
    <t>mx3887a.1</t>
  </si>
  <si>
    <t>2517b.1</t>
  </si>
  <si>
    <t>2561a.1</t>
  </si>
  <si>
    <t>2563a.1</t>
  </si>
  <si>
    <t>2563b.1</t>
  </si>
  <si>
    <t>2564a.1</t>
  </si>
  <si>
    <t>2565a.1</t>
  </si>
  <si>
    <t>2567a.1</t>
  </si>
  <si>
    <t>2568a.1</t>
  </si>
  <si>
    <t>2568b.1</t>
  </si>
  <si>
    <t>2569b.1</t>
  </si>
  <si>
    <t>2569d.1</t>
  </si>
  <si>
    <t>2570a.1</t>
  </si>
  <si>
    <t>2571a.1</t>
  </si>
  <si>
    <t>2572a.1</t>
  </si>
  <si>
    <t>2573a.1</t>
  </si>
  <si>
    <t>2575a.1</t>
  </si>
  <si>
    <t>2576a.1</t>
  </si>
  <si>
    <t>2577a.1</t>
  </si>
  <si>
    <t>2578a.1</t>
  </si>
  <si>
    <t>2581a.1</t>
  </si>
  <si>
    <t>2990.1</t>
  </si>
  <si>
    <t>5216a.1</t>
  </si>
  <si>
    <t>5216b.1</t>
  </si>
  <si>
    <t>5217a.1</t>
  </si>
  <si>
    <t>5218a.1</t>
  </si>
  <si>
    <t>5218b.1</t>
  </si>
  <si>
    <t>5219a.1</t>
  </si>
  <si>
    <t>5219a.2</t>
  </si>
  <si>
    <t>5219b.1</t>
  </si>
  <si>
    <t>5220a.1</t>
  </si>
  <si>
    <t>5220b.1</t>
  </si>
  <si>
    <t>mx3613.1</t>
  </si>
  <si>
    <t>mx3615a.1</t>
  </si>
  <si>
    <t>mx3617.1</t>
  </si>
  <si>
    <t>mx3648.1</t>
  </si>
  <si>
    <t xml:space="preserve">No of values used </t>
  </si>
  <si>
    <t>No of min. val.</t>
  </si>
  <si>
    <t>% of min. val.</t>
  </si>
  <si>
    <t>Minimum</t>
  </si>
  <si>
    <t>1st quartile</t>
  </si>
  <si>
    <t>Median</t>
  </si>
  <si>
    <t>3rd quartile</t>
  </si>
  <si>
    <t>Maximum</t>
  </si>
  <si>
    <t>Range</t>
  </si>
  <si>
    <t>Mean</t>
  </si>
  <si>
    <t>Geometric mean</t>
  </si>
  <si>
    <t>CV (standard deviation/mean)</t>
  </si>
  <si>
    <t>Sample variance</t>
  </si>
  <si>
    <t>Estimated variance</t>
  </si>
  <si>
    <t>Sample standard deviation</t>
  </si>
  <si>
    <t>Estimated standard deviation</t>
  </si>
  <si>
    <t>Mean absolute deviation</t>
  </si>
  <si>
    <t>Standard deviation of the mean</t>
  </si>
  <si>
    <t xml:space="preserve">Histogram: </t>
  </si>
  <si>
    <t>Lower bound</t>
  </si>
  <si>
    <t>Upper bound</t>
  </si>
  <si>
    <t>Centre</t>
  </si>
  <si>
    <t>Frequency</t>
  </si>
  <si>
    <t>Rel. Freq.</t>
  </si>
  <si>
    <t>Sigla di identificazione</t>
  </si>
  <si>
    <t>mx3871</t>
  </si>
  <si>
    <t>mx3869</t>
  </si>
  <si>
    <t>mx3868</t>
  </si>
  <si>
    <t>mx3757</t>
  </si>
  <si>
    <t>2637</t>
  </si>
  <si>
    <t>2653</t>
  </si>
  <si>
    <t>2656</t>
  </si>
  <si>
    <t>2639</t>
  </si>
  <si>
    <t>2638a</t>
  </si>
  <si>
    <t>Massimo</t>
  </si>
  <si>
    <t>Argento</t>
  </si>
  <si>
    <t>Classe</t>
  </si>
  <si>
    <t>Altro</t>
  </si>
  <si>
    <t>Frequenza</t>
  </si>
  <si>
    <t xml:space="preserve"> % cumulativa</t>
  </si>
  <si>
    <t>Rame</t>
  </si>
  <si>
    <t>Standard error</t>
  </si>
  <si>
    <t>Mode</t>
  </si>
  <si>
    <t>Standard Deviation</t>
  </si>
  <si>
    <t xml:space="preserve">Sample Variance </t>
  </si>
  <si>
    <t>Kurtosis</t>
  </si>
  <si>
    <t>Skewness</t>
  </si>
  <si>
    <t>Interval</t>
  </si>
  <si>
    <t>cup(rivet to)</t>
  </si>
  <si>
    <t>fragment con decoration</t>
  </si>
  <si>
    <t>Sum</t>
  </si>
  <si>
    <t>Counts</t>
  </si>
  <si>
    <t>Altor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</si>
</sst>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quotePrefix="1"/>
    <xf numFmtId="164" fontId="0" fillId="0" borderId="0" xfId="0" applyNumberFormat="1"/>
    <xf numFmtId="165" fontId="0" fillId="0" borderId="0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65" fontId="0" fillId="0" borderId="0" xfId="0" applyNumberFormat="1"/>
    <xf numFmtId="165" fontId="1" fillId="0" borderId="0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  <xf numFmtId="2" fontId="0" fillId="0" borderId="0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66" fontId="0" fillId="0" borderId="0" xfId="0" applyNumberFormat="1"/>
    <xf numFmtId="0" fontId="1" fillId="0" borderId="0" xfId="0" quotePrefix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/>
    <xf numFmtId="0" fontId="0" fillId="0" borderId="0" xfId="0" applyNumberFormat="1" applyFill="1" applyBorder="1" applyAlignment="1"/>
    <xf numFmtId="9" fontId="0" fillId="0" borderId="0" xfId="0" applyNumberFormat="1" applyFill="1" applyBorder="1" applyAlignment="1"/>
    <xf numFmtId="9" fontId="0" fillId="0" borderId="1" xfId="0" applyNumberFormat="1" applyFill="1" applyBorder="1" applyAlignment="1"/>
    <xf numFmtId="0" fontId="1" fillId="2" borderId="0" xfId="0" quotePrefix="1" applyFont="1" applyFill="1"/>
    <xf numFmtId="164" fontId="0" fillId="2" borderId="0" xfId="0" applyNumberFormat="1" applyFill="1"/>
    <xf numFmtId="0" fontId="0" fillId="2" borderId="0" xfId="0" applyFill="1"/>
    <xf numFmtId="0" fontId="0" fillId="2" borderId="0" xfId="0" quotePrefix="1" applyFill="1"/>
    <xf numFmtId="0" fontId="1" fillId="3" borderId="0" xfId="0" quotePrefix="1" applyFont="1" applyFill="1"/>
    <xf numFmtId="164" fontId="0" fillId="3" borderId="0" xfId="0" applyNumberFormat="1" applyFill="1"/>
    <xf numFmtId="0" fontId="0" fillId="3" borderId="0" xfId="0" applyFill="1"/>
    <xf numFmtId="0" fontId="0" fillId="3" borderId="0" xfId="0" quotePrefix="1" applyFill="1"/>
    <xf numFmtId="0" fontId="0" fillId="4" borderId="0" xfId="0" quotePrefix="1" applyFill="1"/>
    <xf numFmtId="164" fontId="0" fillId="4" borderId="0" xfId="0" applyNumberFormat="1" applyFill="1"/>
    <xf numFmtId="0" fontId="0" fillId="4" borderId="0" xfId="0" applyFill="1"/>
    <xf numFmtId="0" fontId="1" fillId="4" borderId="0" xfId="0" quotePrefix="1" applyFont="1" applyFill="1"/>
    <xf numFmtId="0" fontId="1" fillId="0" borderId="0" xfId="0" applyFont="1" applyFill="1" applyBorder="1" applyAlignment="1"/>
    <xf numFmtId="0" fontId="1" fillId="0" borderId="0" xfId="0" applyFont="1"/>
    <xf numFmtId="0" fontId="1" fillId="0" borderId="1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alcChain" Target="calcChain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Histogram Au</a:t>
            </a:r>
          </a:p>
        </c:rich>
      </c:tx>
      <c:layout>
        <c:manualLayout>
          <c:xMode val="edge"/>
          <c:yMode val="edge"/>
          <c:x val="0.37500052493438318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50027160677685"/>
          <c:y val="0.2"/>
          <c:w val="0.68500083618266139"/>
          <c:h val="0.57014925373134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Foglio6!$A$1:$A$40</c:f>
              <c:numCache>
                <c:formatCode>General</c:formatCode>
                <c:ptCount val="40"/>
                <c:pt idx="0">
                  <c:v>61.2</c:v>
                </c:pt>
                <c:pt idx="1">
                  <c:v>61.2</c:v>
                </c:pt>
                <c:pt idx="2">
                  <c:v>64.489999999999995</c:v>
                </c:pt>
                <c:pt idx="3">
                  <c:v>64.489999999999995</c:v>
                </c:pt>
                <c:pt idx="4">
                  <c:v>64.489999999999995</c:v>
                </c:pt>
                <c:pt idx="5">
                  <c:v>64.489999999999995</c:v>
                </c:pt>
                <c:pt idx="6">
                  <c:v>67.78</c:v>
                </c:pt>
                <c:pt idx="7">
                  <c:v>67.78</c:v>
                </c:pt>
                <c:pt idx="8">
                  <c:v>67.78</c:v>
                </c:pt>
                <c:pt idx="9">
                  <c:v>67.78</c:v>
                </c:pt>
                <c:pt idx="10">
                  <c:v>71.069999999999993</c:v>
                </c:pt>
                <c:pt idx="11">
                  <c:v>71.069999999999993</c:v>
                </c:pt>
                <c:pt idx="12">
                  <c:v>71.069999999999993</c:v>
                </c:pt>
                <c:pt idx="13">
                  <c:v>71.069999999999993</c:v>
                </c:pt>
                <c:pt idx="14">
                  <c:v>74.36</c:v>
                </c:pt>
                <c:pt idx="15">
                  <c:v>74.36</c:v>
                </c:pt>
                <c:pt idx="16">
                  <c:v>74.36</c:v>
                </c:pt>
                <c:pt idx="17">
                  <c:v>74.36</c:v>
                </c:pt>
                <c:pt idx="18">
                  <c:v>77.650000000000006</c:v>
                </c:pt>
                <c:pt idx="19">
                  <c:v>77.650000000000006</c:v>
                </c:pt>
                <c:pt idx="20">
                  <c:v>77.650000000000006</c:v>
                </c:pt>
                <c:pt idx="21">
                  <c:v>77.650000000000006</c:v>
                </c:pt>
                <c:pt idx="22">
                  <c:v>80.94</c:v>
                </c:pt>
                <c:pt idx="23">
                  <c:v>80.94</c:v>
                </c:pt>
                <c:pt idx="24">
                  <c:v>80.94</c:v>
                </c:pt>
                <c:pt idx="25">
                  <c:v>80.94</c:v>
                </c:pt>
                <c:pt idx="26">
                  <c:v>84.23</c:v>
                </c:pt>
                <c:pt idx="27">
                  <c:v>84.23</c:v>
                </c:pt>
                <c:pt idx="28">
                  <c:v>84.23</c:v>
                </c:pt>
                <c:pt idx="29">
                  <c:v>84.23</c:v>
                </c:pt>
                <c:pt idx="30">
                  <c:v>87.519999999999953</c:v>
                </c:pt>
                <c:pt idx="31">
                  <c:v>87.519999999999953</c:v>
                </c:pt>
                <c:pt idx="32">
                  <c:v>87.519999999999953</c:v>
                </c:pt>
                <c:pt idx="33">
                  <c:v>87.519999999999953</c:v>
                </c:pt>
                <c:pt idx="34">
                  <c:v>90.809999999999945</c:v>
                </c:pt>
                <c:pt idx="35">
                  <c:v>90.809999999999945</c:v>
                </c:pt>
                <c:pt idx="36">
                  <c:v>90.809999999999945</c:v>
                </c:pt>
                <c:pt idx="37">
                  <c:v>90.809999999999945</c:v>
                </c:pt>
                <c:pt idx="38">
                  <c:v>94.1</c:v>
                </c:pt>
                <c:pt idx="39">
                  <c:v>94.1</c:v>
                </c:pt>
              </c:numCache>
            </c:numRef>
          </c:xVal>
          <c:yVal>
            <c:numRef>
              <c:f>Foglio6!$B$1:$B$40</c:f>
              <c:numCache>
                <c:formatCode>General</c:formatCode>
                <c:ptCount val="40"/>
                <c:pt idx="0">
                  <c:v>0</c:v>
                </c:pt>
                <c:pt idx="1">
                  <c:v>4.2105263157894736E-2</c:v>
                </c:pt>
                <c:pt idx="2">
                  <c:v>4.2105263157894736E-2</c:v>
                </c:pt>
                <c:pt idx="3">
                  <c:v>0</c:v>
                </c:pt>
                <c:pt idx="4">
                  <c:v>0</c:v>
                </c:pt>
                <c:pt idx="5">
                  <c:v>5.2631578947368418E-2</c:v>
                </c:pt>
                <c:pt idx="6">
                  <c:v>5.2631578947368418E-2</c:v>
                </c:pt>
                <c:pt idx="7">
                  <c:v>0</c:v>
                </c:pt>
                <c:pt idx="8">
                  <c:v>0</c:v>
                </c:pt>
                <c:pt idx="9">
                  <c:v>8.4210526315789472E-2</c:v>
                </c:pt>
                <c:pt idx="10">
                  <c:v>8.4210526315789472E-2</c:v>
                </c:pt>
                <c:pt idx="11">
                  <c:v>0</c:v>
                </c:pt>
                <c:pt idx="12">
                  <c:v>0</c:v>
                </c:pt>
                <c:pt idx="13">
                  <c:v>0.12631578947368421</c:v>
                </c:pt>
                <c:pt idx="14">
                  <c:v>0.12631578947368421</c:v>
                </c:pt>
                <c:pt idx="15">
                  <c:v>0</c:v>
                </c:pt>
                <c:pt idx="16">
                  <c:v>0</c:v>
                </c:pt>
                <c:pt idx="17">
                  <c:v>0.12631578947368421</c:v>
                </c:pt>
                <c:pt idx="18">
                  <c:v>0.12631578947368421</c:v>
                </c:pt>
                <c:pt idx="19">
                  <c:v>0</c:v>
                </c:pt>
                <c:pt idx="20">
                  <c:v>0</c:v>
                </c:pt>
                <c:pt idx="21">
                  <c:v>0.23157894736842105</c:v>
                </c:pt>
                <c:pt idx="22">
                  <c:v>0.23157894736842105</c:v>
                </c:pt>
                <c:pt idx="23">
                  <c:v>0</c:v>
                </c:pt>
                <c:pt idx="24">
                  <c:v>0</c:v>
                </c:pt>
                <c:pt idx="25">
                  <c:v>0.1368421052631579</c:v>
                </c:pt>
                <c:pt idx="26">
                  <c:v>0.1368421052631579</c:v>
                </c:pt>
                <c:pt idx="27">
                  <c:v>0</c:v>
                </c:pt>
                <c:pt idx="28">
                  <c:v>0</c:v>
                </c:pt>
                <c:pt idx="29">
                  <c:v>7.3684210526315783E-2</c:v>
                </c:pt>
                <c:pt idx="30">
                  <c:v>7.3684210526315783E-2</c:v>
                </c:pt>
                <c:pt idx="31">
                  <c:v>0</c:v>
                </c:pt>
                <c:pt idx="32">
                  <c:v>0</c:v>
                </c:pt>
                <c:pt idx="33">
                  <c:v>8.4210526315789472E-2</c:v>
                </c:pt>
                <c:pt idx="34">
                  <c:v>8.4210526315789472E-2</c:v>
                </c:pt>
                <c:pt idx="35">
                  <c:v>0</c:v>
                </c:pt>
                <c:pt idx="36">
                  <c:v>0</c:v>
                </c:pt>
                <c:pt idx="37">
                  <c:v>4.2105263157894736E-2</c:v>
                </c:pt>
                <c:pt idx="38">
                  <c:v>4.2105263157894736E-2</c:v>
                </c:pt>
                <c:pt idx="3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155448"/>
        <c:axId val="142155840"/>
      </c:scatterChart>
      <c:valAx>
        <c:axId val="142155448"/>
        <c:scaling>
          <c:orientation val="minMax"/>
          <c:max val="94.1"/>
          <c:min val="61.2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Au %</a:t>
                </a:r>
              </a:p>
            </c:rich>
          </c:tx>
          <c:layout>
            <c:manualLayout>
              <c:xMode val="edge"/>
              <c:yMode val="edge"/>
              <c:x val="0.51250052493438314"/>
              <c:y val="0.877611940298507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55840"/>
        <c:crosses val="autoZero"/>
        <c:crossBetween val="midCat"/>
        <c:majorUnit val="6.5799999999999983"/>
      </c:valAx>
      <c:valAx>
        <c:axId val="142155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frequenza</a:t>
                </a:r>
              </a:p>
            </c:rich>
          </c:tx>
          <c:layout>
            <c:manualLayout>
              <c:xMode val="edge"/>
              <c:yMode val="edge"/>
              <c:x val="0.04"/>
              <c:y val="0.373134328358208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55448"/>
        <c:crossesAt val="61.2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8479673846437215E-2"/>
          <c:y val="0.16126350789692437"/>
          <c:w val="0.87044649128934093"/>
          <c:h val="0.7506234413965087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'Histo. Au'!$D$9:$D$18</c:f>
              <c:numCache>
                <c:formatCode>0.000</c:formatCode>
                <c:ptCount val="10"/>
                <c:pt idx="0">
                  <c:v>62.844999999999999</c:v>
                </c:pt>
                <c:pt idx="1">
                  <c:v>66.135000000000005</c:v>
                </c:pt>
                <c:pt idx="2">
                  <c:v>69.424999999999997</c:v>
                </c:pt>
                <c:pt idx="3">
                  <c:v>72.715000000000003</c:v>
                </c:pt>
                <c:pt idx="4">
                  <c:v>76.004999999999995</c:v>
                </c:pt>
                <c:pt idx="5">
                  <c:v>79.295000000000002</c:v>
                </c:pt>
                <c:pt idx="6">
                  <c:v>82.584999999999994</c:v>
                </c:pt>
                <c:pt idx="7">
                  <c:v>85.875</c:v>
                </c:pt>
                <c:pt idx="8">
                  <c:v>89.164999999999949</c:v>
                </c:pt>
                <c:pt idx="9">
                  <c:v>92.454999999999941</c:v>
                </c:pt>
              </c:numCache>
            </c:numRef>
          </c:cat>
          <c:val>
            <c:numRef>
              <c:f>'Histo. Au'!$E$9:$E$18</c:f>
              <c:numCache>
                <c:formatCode>0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22</c:v>
                </c:pt>
                <c:pt idx="6">
                  <c:v>13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156232"/>
        <c:axId val="142156624"/>
        <c:axId val="0"/>
      </c:bar3DChart>
      <c:catAx>
        <c:axId val="142156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Au %</a:t>
                </a:r>
              </a:p>
            </c:rich>
          </c:tx>
          <c:layout>
            <c:manualLayout>
              <c:xMode val="edge"/>
              <c:yMode val="edge"/>
              <c:x val="0.48718019559295983"/>
              <c:y val="0.87032418952618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5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56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 sz="14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it-IT" sz="145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it-IT" sz="14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campioni</a:t>
                </a:r>
              </a:p>
            </c:rich>
          </c:tx>
          <c:layout>
            <c:manualLayout>
              <c:xMode val="edge"/>
              <c:yMode val="edge"/>
              <c:x val="7.962227393640571E-2"/>
              <c:y val="0.299251870324189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56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Histogram Cu</a:t>
            </a:r>
          </a:p>
        </c:rich>
      </c:tx>
      <c:layout>
        <c:manualLayout>
          <c:xMode val="edge"/>
          <c:yMode val="edge"/>
          <c:x val="0.37250052493438318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50027160677685"/>
          <c:y val="0.2"/>
          <c:w val="0.69750085144146901"/>
          <c:h val="0.57014925373134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Foglio8!$A$1:$A$40</c:f>
              <c:numCache>
                <c:formatCode>General</c:formatCode>
                <c:ptCount val="40"/>
                <c:pt idx="0">
                  <c:v>0.2</c:v>
                </c:pt>
                <c:pt idx="1">
                  <c:v>0.2</c:v>
                </c:pt>
                <c:pt idx="2">
                  <c:v>0.57999999999999996</c:v>
                </c:pt>
                <c:pt idx="3">
                  <c:v>0.57999999999999996</c:v>
                </c:pt>
                <c:pt idx="4">
                  <c:v>0.57999999999999996</c:v>
                </c:pt>
                <c:pt idx="5">
                  <c:v>0.57999999999999996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1.34</c:v>
                </c:pt>
                <c:pt idx="11">
                  <c:v>1.34</c:v>
                </c:pt>
                <c:pt idx="12">
                  <c:v>1.34</c:v>
                </c:pt>
                <c:pt idx="13">
                  <c:v>1.34</c:v>
                </c:pt>
                <c:pt idx="14">
                  <c:v>1.72</c:v>
                </c:pt>
                <c:pt idx="15">
                  <c:v>1.72</c:v>
                </c:pt>
                <c:pt idx="16">
                  <c:v>1.72</c:v>
                </c:pt>
                <c:pt idx="17">
                  <c:v>1.72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2.48</c:v>
                </c:pt>
                <c:pt idx="23">
                  <c:v>2.48</c:v>
                </c:pt>
                <c:pt idx="24">
                  <c:v>2.48</c:v>
                </c:pt>
                <c:pt idx="25">
                  <c:v>2.48</c:v>
                </c:pt>
                <c:pt idx="26">
                  <c:v>2.86</c:v>
                </c:pt>
                <c:pt idx="27">
                  <c:v>2.86</c:v>
                </c:pt>
                <c:pt idx="28">
                  <c:v>2.86</c:v>
                </c:pt>
                <c:pt idx="29">
                  <c:v>2.86</c:v>
                </c:pt>
                <c:pt idx="30">
                  <c:v>3.24</c:v>
                </c:pt>
                <c:pt idx="31">
                  <c:v>3.24</c:v>
                </c:pt>
                <c:pt idx="32">
                  <c:v>3.24</c:v>
                </c:pt>
                <c:pt idx="33">
                  <c:v>3.24</c:v>
                </c:pt>
                <c:pt idx="34">
                  <c:v>3.62</c:v>
                </c:pt>
                <c:pt idx="35">
                  <c:v>3.62</c:v>
                </c:pt>
                <c:pt idx="36">
                  <c:v>3.62</c:v>
                </c:pt>
                <c:pt idx="37">
                  <c:v>3.62</c:v>
                </c:pt>
                <c:pt idx="38">
                  <c:v>4</c:v>
                </c:pt>
                <c:pt idx="39">
                  <c:v>4</c:v>
                </c:pt>
              </c:numCache>
            </c:numRef>
          </c:xVal>
          <c:yVal>
            <c:numRef>
              <c:f>Foglio8!$B$1:$B$40</c:f>
              <c:numCache>
                <c:formatCode>General</c:formatCode>
                <c:ptCount val="40"/>
                <c:pt idx="0">
                  <c:v>0</c:v>
                </c:pt>
                <c:pt idx="1">
                  <c:v>4.2105263157894736E-2</c:v>
                </c:pt>
                <c:pt idx="2">
                  <c:v>4.2105263157894736E-2</c:v>
                </c:pt>
                <c:pt idx="3">
                  <c:v>0</c:v>
                </c:pt>
                <c:pt idx="4">
                  <c:v>0</c:v>
                </c:pt>
                <c:pt idx="5">
                  <c:v>0.17894736842105263</c:v>
                </c:pt>
                <c:pt idx="6">
                  <c:v>0.17894736842105263</c:v>
                </c:pt>
                <c:pt idx="7">
                  <c:v>0</c:v>
                </c:pt>
                <c:pt idx="8">
                  <c:v>0</c:v>
                </c:pt>
                <c:pt idx="9">
                  <c:v>0.25263157894736843</c:v>
                </c:pt>
                <c:pt idx="10">
                  <c:v>0.25263157894736843</c:v>
                </c:pt>
                <c:pt idx="11">
                  <c:v>0</c:v>
                </c:pt>
                <c:pt idx="12">
                  <c:v>0</c:v>
                </c:pt>
                <c:pt idx="13">
                  <c:v>0.15789473684210525</c:v>
                </c:pt>
                <c:pt idx="14">
                  <c:v>0.15789473684210525</c:v>
                </c:pt>
                <c:pt idx="15">
                  <c:v>0</c:v>
                </c:pt>
                <c:pt idx="16">
                  <c:v>0</c:v>
                </c:pt>
                <c:pt idx="17">
                  <c:v>0.10526315789473684</c:v>
                </c:pt>
                <c:pt idx="18">
                  <c:v>0.10526315789473684</c:v>
                </c:pt>
                <c:pt idx="19">
                  <c:v>0</c:v>
                </c:pt>
                <c:pt idx="20">
                  <c:v>0</c:v>
                </c:pt>
                <c:pt idx="21">
                  <c:v>0.11578947368421053</c:v>
                </c:pt>
                <c:pt idx="22">
                  <c:v>0.11578947368421053</c:v>
                </c:pt>
                <c:pt idx="23">
                  <c:v>0</c:v>
                </c:pt>
                <c:pt idx="24">
                  <c:v>0</c:v>
                </c:pt>
                <c:pt idx="25">
                  <c:v>7.3684210526315783E-2</c:v>
                </c:pt>
                <c:pt idx="26">
                  <c:v>7.3684210526315783E-2</c:v>
                </c:pt>
                <c:pt idx="27">
                  <c:v>0</c:v>
                </c:pt>
                <c:pt idx="28">
                  <c:v>0</c:v>
                </c:pt>
                <c:pt idx="29">
                  <c:v>3.1578947368421054E-2</c:v>
                </c:pt>
                <c:pt idx="30">
                  <c:v>3.1578947368421054E-2</c:v>
                </c:pt>
                <c:pt idx="31">
                  <c:v>0</c:v>
                </c:pt>
                <c:pt idx="32">
                  <c:v>0</c:v>
                </c:pt>
                <c:pt idx="33">
                  <c:v>2.1052631578947368E-2</c:v>
                </c:pt>
                <c:pt idx="34">
                  <c:v>2.1052631578947368E-2</c:v>
                </c:pt>
                <c:pt idx="35">
                  <c:v>0</c:v>
                </c:pt>
                <c:pt idx="36">
                  <c:v>0</c:v>
                </c:pt>
                <c:pt idx="37">
                  <c:v>2.1052631578947368E-2</c:v>
                </c:pt>
                <c:pt idx="38">
                  <c:v>2.1052631578947368E-2</c:v>
                </c:pt>
                <c:pt idx="3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154272"/>
        <c:axId val="142157016"/>
      </c:scatterChart>
      <c:valAx>
        <c:axId val="142154272"/>
        <c:scaling>
          <c:orientation val="minMax"/>
          <c:max val="4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Cu %</a:t>
                </a:r>
              </a:p>
            </c:rich>
          </c:tx>
          <c:layout>
            <c:manualLayout>
              <c:xMode val="edge"/>
              <c:yMode val="edge"/>
              <c:x val="0.5150005249343832"/>
              <c:y val="0.877611940298507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57016"/>
        <c:crosses val="autoZero"/>
        <c:crossBetween val="midCat"/>
        <c:majorUnit val="0.76"/>
      </c:valAx>
      <c:valAx>
        <c:axId val="142157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frequency</a:t>
                </a:r>
              </a:p>
            </c:rich>
          </c:tx>
          <c:layout>
            <c:manualLayout>
              <c:xMode val="edge"/>
              <c:yMode val="edge"/>
              <c:x val="0.04"/>
              <c:y val="0.376119402985074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54272"/>
        <c:crossesAt val="0.2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1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309540244751332"/>
          <c:y val="2.8925649016223264E-2"/>
          <c:w val="0.866072687163852"/>
          <c:h val="0.809918172454251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'Histo. Cu'!$D$9:$D$18</c:f>
              <c:numCache>
                <c:formatCode>0.000</c:formatCode>
                <c:ptCount val="10"/>
                <c:pt idx="0">
                  <c:v>0.39</c:v>
                </c:pt>
                <c:pt idx="1">
                  <c:v>0.77</c:v>
                </c:pt>
                <c:pt idx="2">
                  <c:v>1.1499999999999999</c:v>
                </c:pt>
                <c:pt idx="3">
                  <c:v>1.53</c:v>
                </c:pt>
                <c:pt idx="4">
                  <c:v>1.91</c:v>
                </c:pt>
                <c:pt idx="5">
                  <c:v>2.29</c:v>
                </c:pt>
                <c:pt idx="6">
                  <c:v>2.67</c:v>
                </c:pt>
                <c:pt idx="7">
                  <c:v>3.05</c:v>
                </c:pt>
                <c:pt idx="8">
                  <c:v>3.43</c:v>
                </c:pt>
                <c:pt idx="9">
                  <c:v>3.81</c:v>
                </c:pt>
              </c:numCache>
            </c:numRef>
          </c:cat>
          <c:val>
            <c:numRef>
              <c:f>'Histo. Cu'!$E$9:$E$18</c:f>
              <c:numCache>
                <c:formatCode>0.000</c:formatCode>
                <c:ptCount val="10"/>
                <c:pt idx="0">
                  <c:v>4</c:v>
                </c:pt>
                <c:pt idx="1">
                  <c:v>17</c:v>
                </c:pt>
                <c:pt idx="2">
                  <c:v>24</c:v>
                </c:pt>
                <c:pt idx="3">
                  <c:v>15</c:v>
                </c:pt>
                <c:pt idx="4">
                  <c:v>10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5801152"/>
        <c:axId val="145799976"/>
        <c:axId val="0"/>
      </c:bar3DChart>
      <c:catAx>
        <c:axId val="1458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Cu %</a:t>
                </a:r>
              </a:p>
            </c:rich>
          </c:tx>
          <c:layout>
            <c:manualLayout>
              <c:xMode val="edge"/>
              <c:yMode val="edge"/>
              <c:x val="0.48511982877140358"/>
              <c:y val="0.896695082536170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9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799976"/>
        <c:scaling>
          <c:orientation val="minMax"/>
        </c:scaling>
        <c:delete val="0"/>
        <c:axPos val="l"/>
        <c:title>
          <c:tx>
            <c:rich>
              <a:bodyPr rot="-534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it-IT" sz="12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it-IT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samples</a:t>
                </a:r>
              </a:p>
            </c:rich>
          </c:tx>
          <c:layout>
            <c:manualLayout>
              <c:xMode val="edge"/>
              <c:yMode val="edge"/>
              <c:x val="5.0595238095238096E-2"/>
              <c:y val="0.359504566061473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01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Histogram Ag</a:t>
            </a:r>
          </a:p>
        </c:rich>
      </c:tx>
      <c:layout>
        <c:manualLayout>
          <c:xMode val="edge"/>
          <c:yMode val="edge"/>
          <c:x val="0.37250052493438318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50027160677685"/>
          <c:y val="0.2"/>
          <c:w val="0.68500083618266139"/>
          <c:h val="0.57014925373134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Foglio10!$A$1:$A$40</c:f>
              <c:numCache>
                <c:formatCode>General</c:formatCode>
                <c:ptCount val="40"/>
                <c:pt idx="0">
                  <c:v>5.7</c:v>
                </c:pt>
                <c:pt idx="1">
                  <c:v>5.7</c:v>
                </c:pt>
                <c:pt idx="2">
                  <c:v>8.81</c:v>
                </c:pt>
                <c:pt idx="3">
                  <c:v>8.81</c:v>
                </c:pt>
                <c:pt idx="4">
                  <c:v>8.81</c:v>
                </c:pt>
                <c:pt idx="5">
                  <c:v>8.81</c:v>
                </c:pt>
                <c:pt idx="6">
                  <c:v>11.92</c:v>
                </c:pt>
                <c:pt idx="7">
                  <c:v>11.92</c:v>
                </c:pt>
                <c:pt idx="8">
                  <c:v>11.92</c:v>
                </c:pt>
                <c:pt idx="9">
                  <c:v>11.92</c:v>
                </c:pt>
                <c:pt idx="10">
                  <c:v>15.03</c:v>
                </c:pt>
                <c:pt idx="11">
                  <c:v>15.03</c:v>
                </c:pt>
                <c:pt idx="12">
                  <c:v>15.03</c:v>
                </c:pt>
                <c:pt idx="13">
                  <c:v>15.03</c:v>
                </c:pt>
                <c:pt idx="14">
                  <c:v>18.14</c:v>
                </c:pt>
                <c:pt idx="15">
                  <c:v>18.14</c:v>
                </c:pt>
                <c:pt idx="16">
                  <c:v>18.14</c:v>
                </c:pt>
                <c:pt idx="17">
                  <c:v>18.14</c:v>
                </c:pt>
                <c:pt idx="18">
                  <c:v>21.25</c:v>
                </c:pt>
                <c:pt idx="19">
                  <c:v>21.25</c:v>
                </c:pt>
                <c:pt idx="20">
                  <c:v>21.25</c:v>
                </c:pt>
                <c:pt idx="21">
                  <c:v>21.25</c:v>
                </c:pt>
                <c:pt idx="22">
                  <c:v>24.36</c:v>
                </c:pt>
                <c:pt idx="23">
                  <c:v>24.36</c:v>
                </c:pt>
                <c:pt idx="24">
                  <c:v>24.36</c:v>
                </c:pt>
                <c:pt idx="25">
                  <c:v>24.36</c:v>
                </c:pt>
                <c:pt idx="26">
                  <c:v>27.47</c:v>
                </c:pt>
                <c:pt idx="27">
                  <c:v>27.47</c:v>
                </c:pt>
                <c:pt idx="28">
                  <c:v>27.47</c:v>
                </c:pt>
                <c:pt idx="29">
                  <c:v>27.47</c:v>
                </c:pt>
                <c:pt idx="30">
                  <c:v>30.58</c:v>
                </c:pt>
                <c:pt idx="31">
                  <c:v>30.58</c:v>
                </c:pt>
                <c:pt idx="32">
                  <c:v>30.58</c:v>
                </c:pt>
                <c:pt idx="33">
                  <c:v>30.58</c:v>
                </c:pt>
                <c:pt idx="34">
                  <c:v>33.69</c:v>
                </c:pt>
                <c:pt idx="35">
                  <c:v>33.69</c:v>
                </c:pt>
                <c:pt idx="36">
                  <c:v>33.69</c:v>
                </c:pt>
                <c:pt idx="37">
                  <c:v>33.69</c:v>
                </c:pt>
                <c:pt idx="38">
                  <c:v>36.799999999999997</c:v>
                </c:pt>
                <c:pt idx="39">
                  <c:v>36.799999999999997</c:v>
                </c:pt>
              </c:numCache>
            </c:numRef>
          </c:xVal>
          <c:yVal>
            <c:numRef>
              <c:f>Foglio10!$B$1:$B$40</c:f>
              <c:numCache>
                <c:formatCode>General</c:formatCode>
                <c:ptCount val="40"/>
                <c:pt idx="0">
                  <c:v>0</c:v>
                </c:pt>
                <c:pt idx="1">
                  <c:v>6.3157894736842107E-2</c:v>
                </c:pt>
                <c:pt idx="2">
                  <c:v>6.3157894736842107E-2</c:v>
                </c:pt>
                <c:pt idx="3">
                  <c:v>0</c:v>
                </c:pt>
                <c:pt idx="4">
                  <c:v>0</c:v>
                </c:pt>
                <c:pt idx="5">
                  <c:v>8.4210526315789472E-2</c:v>
                </c:pt>
                <c:pt idx="6">
                  <c:v>8.4210526315789472E-2</c:v>
                </c:pt>
                <c:pt idx="7">
                  <c:v>0</c:v>
                </c:pt>
                <c:pt idx="8">
                  <c:v>0</c:v>
                </c:pt>
                <c:pt idx="9">
                  <c:v>6.3157894736842107E-2</c:v>
                </c:pt>
                <c:pt idx="10">
                  <c:v>6.3157894736842107E-2</c:v>
                </c:pt>
                <c:pt idx="11">
                  <c:v>0</c:v>
                </c:pt>
                <c:pt idx="12">
                  <c:v>0</c:v>
                </c:pt>
                <c:pt idx="13">
                  <c:v>0.23157894736842105</c:v>
                </c:pt>
                <c:pt idx="14">
                  <c:v>0.23157894736842105</c:v>
                </c:pt>
                <c:pt idx="15">
                  <c:v>0</c:v>
                </c:pt>
                <c:pt idx="16">
                  <c:v>0</c:v>
                </c:pt>
                <c:pt idx="17">
                  <c:v>0.14736842105263157</c:v>
                </c:pt>
                <c:pt idx="18">
                  <c:v>0.14736842105263157</c:v>
                </c:pt>
                <c:pt idx="19">
                  <c:v>0</c:v>
                </c:pt>
                <c:pt idx="20">
                  <c:v>0</c:v>
                </c:pt>
                <c:pt idx="21">
                  <c:v>0.11578947368421053</c:v>
                </c:pt>
                <c:pt idx="22">
                  <c:v>0.11578947368421053</c:v>
                </c:pt>
                <c:pt idx="23">
                  <c:v>0</c:v>
                </c:pt>
                <c:pt idx="24">
                  <c:v>0</c:v>
                </c:pt>
                <c:pt idx="25">
                  <c:v>7.3684210526315783E-2</c:v>
                </c:pt>
                <c:pt idx="26">
                  <c:v>7.3684210526315783E-2</c:v>
                </c:pt>
                <c:pt idx="27">
                  <c:v>0</c:v>
                </c:pt>
                <c:pt idx="28">
                  <c:v>0</c:v>
                </c:pt>
                <c:pt idx="29">
                  <c:v>0.11578947368421053</c:v>
                </c:pt>
                <c:pt idx="30">
                  <c:v>0.11578947368421053</c:v>
                </c:pt>
                <c:pt idx="31">
                  <c:v>0</c:v>
                </c:pt>
                <c:pt idx="32">
                  <c:v>0</c:v>
                </c:pt>
                <c:pt idx="33">
                  <c:v>5.2631578947368418E-2</c:v>
                </c:pt>
                <c:pt idx="34">
                  <c:v>5.2631578947368418E-2</c:v>
                </c:pt>
                <c:pt idx="35">
                  <c:v>0</c:v>
                </c:pt>
                <c:pt idx="36">
                  <c:v>0</c:v>
                </c:pt>
                <c:pt idx="37">
                  <c:v>5.2631578947368418E-2</c:v>
                </c:pt>
                <c:pt idx="38">
                  <c:v>5.2631578947368418E-2</c:v>
                </c:pt>
                <c:pt idx="3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01544"/>
        <c:axId val="145801936"/>
      </c:scatterChart>
      <c:valAx>
        <c:axId val="145801544"/>
        <c:scaling>
          <c:orientation val="minMax"/>
          <c:max val="36.799999999999997"/>
          <c:min val="5.7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Ag %</a:t>
                </a:r>
              </a:p>
            </c:rich>
          </c:tx>
          <c:layout>
            <c:manualLayout>
              <c:xMode val="edge"/>
              <c:yMode val="edge"/>
              <c:x val="0.51000052493438319"/>
              <c:y val="0.877611940298507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01936"/>
        <c:crosses val="autoZero"/>
        <c:crossBetween val="midCat"/>
        <c:majorUnit val="6.22"/>
      </c:valAx>
      <c:valAx>
        <c:axId val="14580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frequency</a:t>
                </a:r>
              </a:p>
            </c:rich>
          </c:tx>
          <c:layout>
            <c:manualLayout>
              <c:xMode val="edge"/>
              <c:yMode val="edge"/>
              <c:x val="0.04"/>
              <c:y val="0.376119402985074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01544"/>
        <c:crossesAt val="5.7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5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277590738287104"/>
          <c:y val="3.7037132722420436E-2"/>
          <c:w val="0.85231390777384386"/>
          <c:h val="0.7671977492501376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'Histo. Ag'!$D$9:$D$18</c:f>
              <c:numCache>
                <c:formatCode>0.00</c:formatCode>
                <c:ptCount val="10"/>
                <c:pt idx="0">
                  <c:v>7.2549999999999999</c:v>
                </c:pt>
                <c:pt idx="1">
                  <c:v>10.365</c:v>
                </c:pt>
                <c:pt idx="2">
                  <c:v>13.475</c:v>
                </c:pt>
                <c:pt idx="3">
                  <c:v>16.585000000000001</c:v>
                </c:pt>
                <c:pt idx="4">
                  <c:v>19.695</c:v>
                </c:pt>
                <c:pt idx="5">
                  <c:v>22.805</c:v>
                </c:pt>
                <c:pt idx="6">
                  <c:v>25.914999999999999</c:v>
                </c:pt>
                <c:pt idx="7">
                  <c:v>29.024999999999999</c:v>
                </c:pt>
                <c:pt idx="8">
                  <c:v>32.134999999999998</c:v>
                </c:pt>
                <c:pt idx="9">
                  <c:v>35.244999999999997</c:v>
                </c:pt>
              </c:numCache>
            </c:numRef>
          </c:cat>
          <c:val>
            <c:numRef>
              <c:f>'Histo. Ag'!$E$9:$E$18</c:f>
              <c:numCache>
                <c:formatCode>0.00</c:formatCode>
                <c:ptCount val="10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22</c:v>
                </c:pt>
                <c:pt idx="4">
                  <c:v>14</c:v>
                </c:pt>
                <c:pt idx="5">
                  <c:v>11</c:v>
                </c:pt>
                <c:pt idx="6">
                  <c:v>7</c:v>
                </c:pt>
                <c:pt idx="7">
                  <c:v>11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5798016"/>
        <c:axId val="145802328"/>
        <c:axId val="0"/>
      </c:bar3DChart>
      <c:catAx>
        <c:axId val="14579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Ag %</a:t>
                </a:r>
              </a:p>
            </c:rich>
          </c:tx>
          <c:layout>
            <c:manualLayout>
              <c:xMode val="edge"/>
              <c:yMode val="edge"/>
              <c:x val="0.49110357646575314"/>
              <c:y val="0.875663597605854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02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02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it-IT" sz="115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it-IT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samples</a:t>
                </a:r>
              </a:p>
            </c:rich>
          </c:tx>
          <c:layout>
            <c:manualLayout>
              <c:xMode val="edge"/>
              <c:yMode val="edge"/>
              <c:x val="6.4056939501779361E-2"/>
              <c:y val="0.33597966920801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9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Silver</a:t>
            </a:r>
            <a:r>
              <a:rPr lang="en-GB" baseline="0"/>
              <a:t> Histogram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numRef>
              <c:f>dati!$S$6:$S$17</c:f>
              <c:numCache>
                <c:formatCode>General</c:formatCode>
                <c:ptCount val="12"/>
                <c:pt idx="0">
                  <c:v>5.7</c:v>
                </c:pt>
                <c:pt idx="1">
                  <c:v>8.6999999999999993</c:v>
                </c:pt>
                <c:pt idx="2">
                  <c:v>11.7</c:v>
                </c:pt>
                <c:pt idx="3">
                  <c:v>14.7</c:v>
                </c:pt>
                <c:pt idx="4">
                  <c:v>17.7</c:v>
                </c:pt>
                <c:pt idx="5">
                  <c:v>20.7</c:v>
                </c:pt>
                <c:pt idx="6">
                  <c:v>23.7</c:v>
                </c:pt>
                <c:pt idx="7">
                  <c:v>26.7</c:v>
                </c:pt>
                <c:pt idx="8">
                  <c:v>29.7</c:v>
                </c:pt>
                <c:pt idx="9">
                  <c:v>32.700000000000003</c:v>
                </c:pt>
                <c:pt idx="10">
                  <c:v>35.700000000000003</c:v>
                </c:pt>
                <c:pt idx="11">
                  <c:v>38.700000000000003</c:v>
                </c:pt>
              </c:numCache>
            </c:numRef>
          </c:cat>
          <c:val>
            <c:numRef>
              <c:f>dati!$T$6:$T$17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98408"/>
        <c:axId val="145799192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numRef>
              <c:f>dati!$S$6:$S$17</c:f>
              <c:numCache>
                <c:formatCode>General</c:formatCode>
                <c:ptCount val="12"/>
                <c:pt idx="0">
                  <c:v>5.7</c:v>
                </c:pt>
                <c:pt idx="1">
                  <c:v>8.6999999999999993</c:v>
                </c:pt>
                <c:pt idx="2">
                  <c:v>11.7</c:v>
                </c:pt>
                <c:pt idx="3">
                  <c:v>14.7</c:v>
                </c:pt>
                <c:pt idx="4">
                  <c:v>17.7</c:v>
                </c:pt>
                <c:pt idx="5">
                  <c:v>20.7</c:v>
                </c:pt>
                <c:pt idx="6">
                  <c:v>23.7</c:v>
                </c:pt>
                <c:pt idx="7">
                  <c:v>26.7</c:v>
                </c:pt>
                <c:pt idx="8">
                  <c:v>29.7</c:v>
                </c:pt>
                <c:pt idx="9">
                  <c:v>32.700000000000003</c:v>
                </c:pt>
                <c:pt idx="10">
                  <c:v>35.700000000000003</c:v>
                </c:pt>
                <c:pt idx="11">
                  <c:v>38.700000000000003</c:v>
                </c:pt>
              </c:numCache>
            </c:numRef>
          </c:cat>
          <c:val>
            <c:numRef>
              <c:f>dati!$U$6:$U$17</c:f>
              <c:numCache>
                <c:formatCode>0%</c:formatCode>
                <c:ptCount val="12"/>
                <c:pt idx="0">
                  <c:v>1.4705882352941176E-2</c:v>
                </c:pt>
                <c:pt idx="1">
                  <c:v>7.3529411764705885E-2</c:v>
                </c:pt>
                <c:pt idx="2">
                  <c:v>0.19117647058823528</c:v>
                </c:pt>
                <c:pt idx="3">
                  <c:v>0.22058823529411764</c:v>
                </c:pt>
                <c:pt idx="4">
                  <c:v>0.39705882352941174</c:v>
                </c:pt>
                <c:pt idx="5">
                  <c:v>0.6029411764705882</c:v>
                </c:pt>
                <c:pt idx="6">
                  <c:v>0.76470588235294112</c:v>
                </c:pt>
                <c:pt idx="7">
                  <c:v>0.83823529411764708</c:v>
                </c:pt>
                <c:pt idx="8">
                  <c:v>0.8970588235294118</c:v>
                </c:pt>
                <c:pt idx="9">
                  <c:v>0.94117647058823528</c:v>
                </c:pt>
                <c:pt idx="10">
                  <c:v>0.98529411764705888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96840"/>
        <c:axId val="145802720"/>
      </c:lineChart>
      <c:catAx>
        <c:axId val="145798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799192"/>
        <c:crosses val="autoZero"/>
        <c:auto val="1"/>
        <c:lblAlgn val="ctr"/>
        <c:lblOffset val="100"/>
        <c:noMultiLvlLbl val="0"/>
      </c:catAx>
      <c:valAx>
        <c:axId val="145799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798408"/>
        <c:crosses val="autoZero"/>
        <c:crossBetween val="between"/>
      </c:valAx>
      <c:catAx>
        <c:axId val="145796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802720"/>
        <c:crosses val="autoZero"/>
        <c:auto val="1"/>
        <c:lblAlgn val="ctr"/>
        <c:lblOffset val="100"/>
        <c:noMultiLvlLbl val="0"/>
      </c:catAx>
      <c:valAx>
        <c:axId val="145802720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14579684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Histograms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cat>
            <c:numRef>
              <c:f>dati!$S$30:$S$42</c:f>
              <c:numCache>
                <c:formatCode>General</c:formatCode>
                <c:ptCount val="13"/>
                <c:pt idx="0">
                  <c:v>0.2</c:v>
                </c:pt>
                <c:pt idx="1">
                  <c:v>0.5</c:v>
                </c:pt>
                <c:pt idx="2">
                  <c:v>0.8</c:v>
                </c:pt>
                <c:pt idx="3">
                  <c:v>1.1000000000000001</c:v>
                </c:pt>
                <c:pt idx="4">
                  <c:v>1.4000000000000001</c:v>
                </c:pt>
                <c:pt idx="5">
                  <c:v>1.7000000000000002</c:v>
                </c:pt>
                <c:pt idx="6">
                  <c:v>2</c:v>
                </c:pt>
                <c:pt idx="7">
                  <c:v>2.2999999999999998</c:v>
                </c:pt>
                <c:pt idx="8">
                  <c:v>2.5999999999999996</c:v>
                </c:pt>
                <c:pt idx="9">
                  <c:v>2.8999999999999995</c:v>
                </c:pt>
                <c:pt idx="10">
                  <c:v>3.1999999999999993</c:v>
                </c:pt>
                <c:pt idx="11">
                  <c:v>3.4999999999999991</c:v>
                </c:pt>
                <c:pt idx="12">
                  <c:v>3.7999999999999989</c:v>
                </c:pt>
              </c:numCache>
            </c:numRef>
          </c:cat>
          <c:val>
            <c:numRef>
              <c:f>dati!$T$30:$T$42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7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98800"/>
        <c:axId val="145799584"/>
      </c:barChart>
      <c:lineChart>
        <c:grouping val="standard"/>
        <c:varyColors val="0"/>
        <c:ser>
          <c:idx val="1"/>
          <c:order val="1"/>
          <c:tx>
            <c:v> % cumulativa</c:v>
          </c:tx>
          <c:cat>
            <c:numRef>
              <c:f>dati!$S$30:$S$42</c:f>
              <c:numCache>
                <c:formatCode>General</c:formatCode>
                <c:ptCount val="13"/>
                <c:pt idx="0">
                  <c:v>0.2</c:v>
                </c:pt>
                <c:pt idx="1">
                  <c:v>0.5</c:v>
                </c:pt>
                <c:pt idx="2">
                  <c:v>0.8</c:v>
                </c:pt>
                <c:pt idx="3">
                  <c:v>1.1000000000000001</c:v>
                </c:pt>
                <c:pt idx="4">
                  <c:v>1.4000000000000001</c:v>
                </c:pt>
                <c:pt idx="5">
                  <c:v>1.7000000000000002</c:v>
                </c:pt>
                <c:pt idx="6">
                  <c:v>2</c:v>
                </c:pt>
                <c:pt idx="7">
                  <c:v>2.2999999999999998</c:v>
                </c:pt>
                <c:pt idx="8">
                  <c:v>2.5999999999999996</c:v>
                </c:pt>
                <c:pt idx="9">
                  <c:v>2.8999999999999995</c:v>
                </c:pt>
                <c:pt idx="10">
                  <c:v>3.1999999999999993</c:v>
                </c:pt>
                <c:pt idx="11">
                  <c:v>3.4999999999999991</c:v>
                </c:pt>
                <c:pt idx="12">
                  <c:v>3.7999999999999989</c:v>
                </c:pt>
              </c:numCache>
            </c:numRef>
          </c:cat>
          <c:val>
            <c:numRef>
              <c:f>dati!$U$30:$U$42</c:f>
              <c:numCache>
                <c:formatCode>0%</c:formatCode>
                <c:ptCount val="13"/>
                <c:pt idx="0">
                  <c:v>1.4492753623188406E-2</c:v>
                </c:pt>
                <c:pt idx="1">
                  <c:v>5.7971014492753624E-2</c:v>
                </c:pt>
                <c:pt idx="2">
                  <c:v>0.20289855072463769</c:v>
                </c:pt>
                <c:pt idx="3">
                  <c:v>0.39130434782608697</c:v>
                </c:pt>
                <c:pt idx="4">
                  <c:v>0.49275362318840582</c:v>
                </c:pt>
                <c:pt idx="5">
                  <c:v>0.60869565217391308</c:v>
                </c:pt>
                <c:pt idx="6">
                  <c:v>0.66666666666666663</c:v>
                </c:pt>
                <c:pt idx="7">
                  <c:v>0.76811594202898548</c:v>
                </c:pt>
                <c:pt idx="8">
                  <c:v>0.84057971014492749</c:v>
                </c:pt>
                <c:pt idx="9">
                  <c:v>0.94202898550724634</c:v>
                </c:pt>
                <c:pt idx="10">
                  <c:v>0.97101449275362317</c:v>
                </c:pt>
                <c:pt idx="11">
                  <c:v>0.98550724637681164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97232"/>
        <c:axId val="145796056"/>
      </c:lineChart>
      <c:catAx>
        <c:axId val="14579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Class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799584"/>
        <c:crosses val="autoZero"/>
        <c:auto val="1"/>
        <c:lblAlgn val="ctr"/>
        <c:lblOffset val="100"/>
        <c:noMultiLvlLbl val="0"/>
      </c:catAx>
      <c:valAx>
        <c:axId val="145799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798800"/>
        <c:crosses val="autoZero"/>
        <c:crossBetween val="between"/>
      </c:valAx>
      <c:catAx>
        <c:axId val="14579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796056"/>
        <c:crosses val="autoZero"/>
        <c:auto val="1"/>
        <c:lblAlgn val="ctr"/>
        <c:lblOffset val="100"/>
        <c:noMultiLvlLbl val="0"/>
      </c:catAx>
      <c:valAx>
        <c:axId val="145796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4579723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676412374682671E-2"/>
          <c:y val="7.5502092050209219E-2"/>
          <c:w val="0.93823211135493312"/>
          <c:h val="0.873873916911013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dati!$J$5:$J$71</c:f>
              <c:numCache>
                <c:formatCode>0.0</c:formatCode>
                <c:ptCount val="67"/>
                <c:pt idx="0">
                  <c:v>14.75</c:v>
                </c:pt>
                <c:pt idx="1">
                  <c:v>22.2</c:v>
                </c:pt>
                <c:pt idx="2">
                  <c:v>8.1</c:v>
                </c:pt>
                <c:pt idx="3">
                  <c:v>26.2</c:v>
                </c:pt>
                <c:pt idx="4">
                  <c:v>30.85</c:v>
                </c:pt>
                <c:pt idx="5">
                  <c:v>5.7</c:v>
                </c:pt>
                <c:pt idx="6">
                  <c:v>16.3</c:v>
                </c:pt>
                <c:pt idx="7">
                  <c:v>21.4</c:v>
                </c:pt>
                <c:pt idx="8">
                  <c:v>16.75</c:v>
                </c:pt>
                <c:pt idx="9">
                  <c:v>21.85</c:v>
                </c:pt>
                <c:pt idx="10">
                  <c:v>30.5</c:v>
                </c:pt>
                <c:pt idx="11">
                  <c:v>18.2</c:v>
                </c:pt>
                <c:pt idx="12">
                  <c:v>9.9</c:v>
                </c:pt>
                <c:pt idx="13">
                  <c:v>10.3</c:v>
                </c:pt>
                <c:pt idx="14">
                  <c:v>16.3</c:v>
                </c:pt>
                <c:pt idx="15">
                  <c:v>17</c:v>
                </c:pt>
                <c:pt idx="16">
                  <c:v>15.4</c:v>
                </c:pt>
                <c:pt idx="17">
                  <c:v>17.899999999999999</c:v>
                </c:pt>
                <c:pt idx="18">
                  <c:v>26.6</c:v>
                </c:pt>
                <c:pt idx="19">
                  <c:v>18.899999999999999</c:v>
                </c:pt>
                <c:pt idx="20">
                  <c:v>21.6</c:v>
                </c:pt>
                <c:pt idx="21">
                  <c:v>18</c:v>
                </c:pt>
                <c:pt idx="22">
                  <c:v>16</c:v>
                </c:pt>
                <c:pt idx="23">
                  <c:v>18</c:v>
                </c:pt>
                <c:pt idx="24">
                  <c:v>7.4</c:v>
                </c:pt>
                <c:pt idx="25">
                  <c:v>22.4</c:v>
                </c:pt>
                <c:pt idx="26">
                  <c:v>20.5</c:v>
                </c:pt>
                <c:pt idx="27">
                  <c:v>6.9</c:v>
                </c:pt>
                <c:pt idx="28">
                  <c:v>30.8</c:v>
                </c:pt>
                <c:pt idx="29">
                  <c:v>27</c:v>
                </c:pt>
                <c:pt idx="30">
                  <c:v>17</c:v>
                </c:pt>
                <c:pt idx="31">
                  <c:v>12.3</c:v>
                </c:pt>
                <c:pt idx="32">
                  <c:v>18.100000000000001</c:v>
                </c:pt>
                <c:pt idx="33">
                  <c:v>25.3</c:v>
                </c:pt>
                <c:pt idx="34">
                  <c:v>28</c:v>
                </c:pt>
                <c:pt idx="35">
                  <c:v>19.899999999999999</c:v>
                </c:pt>
                <c:pt idx="36">
                  <c:v>10.1</c:v>
                </c:pt>
                <c:pt idx="37">
                  <c:v>18.100000000000001</c:v>
                </c:pt>
                <c:pt idx="38">
                  <c:v>9.3000000000000007</c:v>
                </c:pt>
                <c:pt idx="39">
                  <c:v>20.2</c:v>
                </c:pt>
                <c:pt idx="40">
                  <c:v>16</c:v>
                </c:pt>
                <c:pt idx="41">
                  <c:v>8.9</c:v>
                </c:pt>
                <c:pt idx="42">
                  <c:v>21.5</c:v>
                </c:pt>
                <c:pt idx="43">
                  <c:v>22.3</c:v>
                </c:pt>
                <c:pt idx="44">
                  <c:v>17.5</c:v>
                </c:pt>
                <c:pt idx="45">
                  <c:v>10.1</c:v>
                </c:pt>
                <c:pt idx="46">
                  <c:v>21.9</c:v>
                </c:pt>
                <c:pt idx="47">
                  <c:v>19.600000000000001</c:v>
                </c:pt>
                <c:pt idx="48">
                  <c:v>10</c:v>
                </c:pt>
                <c:pt idx="49">
                  <c:v>22.5</c:v>
                </c:pt>
                <c:pt idx="50">
                  <c:v>9</c:v>
                </c:pt>
                <c:pt idx="51">
                  <c:v>36.4</c:v>
                </c:pt>
                <c:pt idx="52">
                  <c:v>33.200000000000003</c:v>
                </c:pt>
                <c:pt idx="53">
                  <c:v>22.7</c:v>
                </c:pt>
                <c:pt idx="54">
                  <c:v>35.1</c:v>
                </c:pt>
                <c:pt idx="55">
                  <c:v>15.399999999999999</c:v>
                </c:pt>
                <c:pt idx="56">
                  <c:v>19.600000000000001</c:v>
                </c:pt>
                <c:pt idx="57">
                  <c:v>24.65</c:v>
                </c:pt>
                <c:pt idx="58">
                  <c:v>25.1</c:v>
                </c:pt>
                <c:pt idx="59">
                  <c:v>27.6</c:v>
                </c:pt>
                <c:pt idx="60">
                  <c:v>21.2</c:v>
                </c:pt>
                <c:pt idx="61">
                  <c:v>35.700000000000003</c:v>
                </c:pt>
                <c:pt idx="62">
                  <c:v>12.1</c:v>
                </c:pt>
                <c:pt idx="63">
                  <c:v>18.3</c:v>
                </c:pt>
                <c:pt idx="64">
                  <c:v>28.2</c:v>
                </c:pt>
                <c:pt idx="65">
                  <c:v>17.3</c:v>
                </c:pt>
                <c:pt idx="66">
                  <c:v>27.3</c:v>
                </c:pt>
              </c:numCache>
            </c:numRef>
          </c:xVal>
          <c:yVal>
            <c:numRef>
              <c:f>dati!$I$5:$I$71</c:f>
              <c:numCache>
                <c:formatCode>0.0</c:formatCode>
                <c:ptCount val="67"/>
                <c:pt idx="0">
                  <c:v>0.6</c:v>
                </c:pt>
                <c:pt idx="1">
                  <c:v>1.1000000000000001</c:v>
                </c:pt>
                <c:pt idx="2">
                  <c:v>1.2</c:v>
                </c:pt>
                <c:pt idx="3">
                  <c:v>0.8</c:v>
                </c:pt>
                <c:pt idx="4">
                  <c:v>0.85000000000000009</c:v>
                </c:pt>
                <c:pt idx="5">
                  <c:v>0.2</c:v>
                </c:pt>
                <c:pt idx="6">
                  <c:v>1.55</c:v>
                </c:pt>
                <c:pt idx="7">
                  <c:v>1</c:v>
                </c:pt>
                <c:pt idx="8">
                  <c:v>2.5499999999999998</c:v>
                </c:pt>
                <c:pt idx="9">
                  <c:v>1.85</c:v>
                </c:pt>
                <c:pt idx="10">
                  <c:v>1.35</c:v>
                </c:pt>
                <c:pt idx="11">
                  <c:v>2.85</c:v>
                </c:pt>
                <c:pt idx="12">
                  <c:v>2</c:v>
                </c:pt>
                <c:pt idx="13">
                  <c:v>3.7</c:v>
                </c:pt>
                <c:pt idx="14">
                  <c:v>2.1</c:v>
                </c:pt>
                <c:pt idx="15">
                  <c:v>1</c:v>
                </c:pt>
                <c:pt idx="16">
                  <c:v>1.8</c:v>
                </c:pt>
                <c:pt idx="17">
                  <c:v>0.9</c:v>
                </c:pt>
                <c:pt idx="18">
                  <c:v>1.5</c:v>
                </c:pt>
                <c:pt idx="19">
                  <c:v>2.5</c:v>
                </c:pt>
                <c:pt idx="20">
                  <c:v>3</c:v>
                </c:pt>
                <c:pt idx="21">
                  <c:v>2.2999999999999998</c:v>
                </c:pt>
                <c:pt idx="22">
                  <c:v>1</c:v>
                </c:pt>
                <c:pt idx="23">
                  <c:v>2.6</c:v>
                </c:pt>
                <c:pt idx="24">
                  <c:v>0.3</c:v>
                </c:pt>
                <c:pt idx="25">
                  <c:v>0.8</c:v>
                </c:pt>
                <c:pt idx="26">
                  <c:v>1</c:v>
                </c:pt>
                <c:pt idx="27">
                  <c:v>0.3</c:v>
                </c:pt>
                <c:pt idx="28">
                  <c:v>1.5</c:v>
                </c:pt>
                <c:pt idx="29">
                  <c:v>1.4</c:v>
                </c:pt>
                <c:pt idx="30">
                  <c:v>1.8</c:v>
                </c:pt>
                <c:pt idx="31">
                  <c:v>2.1</c:v>
                </c:pt>
                <c:pt idx="32">
                  <c:v>3.2</c:v>
                </c:pt>
                <c:pt idx="33">
                  <c:v>1.2</c:v>
                </c:pt>
                <c:pt idx="34">
                  <c:v>0.7</c:v>
                </c:pt>
                <c:pt idx="35">
                  <c:v>1.1000000000000001</c:v>
                </c:pt>
                <c:pt idx="36">
                  <c:v>3.1</c:v>
                </c:pt>
                <c:pt idx="37">
                  <c:v>1.3</c:v>
                </c:pt>
                <c:pt idx="38">
                  <c:v>1.5</c:v>
                </c:pt>
                <c:pt idx="39">
                  <c:v>2.2999999999999998</c:v>
                </c:pt>
                <c:pt idx="40">
                  <c:v>2.2000000000000002</c:v>
                </c:pt>
                <c:pt idx="41">
                  <c:v>0.7</c:v>
                </c:pt>
                <c:pt idx="42">
                  <c:v>1.7</c:v>
                </c:pt>
                <c:pt idx="43">
                  <c:v>1</c:v>
                </c:pt>
                <c:pt idx="44">
                  <c:v>2.6</c:v>
                </c:pt>
                <c:pt idx="45">
                  <c:v>0.8</c:v>
                </c:pt>
                <c:pt idx="46">
                  <c:v>2.5</c:v>
                </c:pt>
                <c:pt idx="47">
                  <c:v>2.1</c:v>
                </c:pt>
                <c:pt idx="48">
                  <c:v>2.4</c:v>
                </c:pt>
                <c:pt idx="49">
                  <c:v>2.6</c:v>
                </c:pt>
                <c:pt idx="50">
                  <c:v>1.5</c:v>
                </c:pt>
                <c:pt idx="51">
                  <c:v>1.6</c:v>
                </c:pt>
                <c:pt idx="52">
                  <c:v>0.7</c:v>
                </c:pt>
                <c:pt idx="53">
                  <c:v>2.4</c:v>
                </c:pt>
                <c:pt idx="54">
                  <c:v>1.1000000000000001</c:v>
                </c:pt>
                <c:pt idx="55">
                  <c:v>2.8499999999999996</c:v>
                </c:pt>
                <c:pt idx="56">
                  <c:v>1</c:v>
                </c:pt>
                <c:pt idx="57">
                  <c:v>0.75</c:v>
                </c:pt>
                <c:pt idx="58">
                  <c:v>0.6</c:v>
                </c:pt>
                <c:pt idx="59">
                  <c:v>0.5</c:v>
                </c:pt>
                <c:pt idx="60">
                  <c:v>0.8</c:v>
                </c:pt>
                <c:pt idx="61">
                  <c:v>0.9</c:v>
                </c:pt>
                <c:pt idx="62">
                  <c:v>1.5</c:v>
                </c:pt>
                <c:pt idx="63">
                  <c:v>2.8</c:v>
                </c:pt>
                <c:pt idx="64">
                  <c:v>1.4</c:v>
                </c:pt>
                <c:pt idx="65">
                  <c:v>2.7</c:v>
                </c:pt>
                <c:pt idx="66">
                  <c:v>1.3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797624"/>
        <c:axId val="144651056"/>
      </c:scatterChart>
      <c:valAx>
        <c:axId val="145797624"/>
        <c:scaling>
          <c:orientation val="minMax"/>
          <c:max val="37"/>
          <c:min val="5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651056"/>
        <c:crosses val="autoZero"/>
        <c:crossBetween val="midCat"/>
      </c:valAx>
      <c:valAx>
        <c:axId val="1446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97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4</xdr:row>
      <xdr:rowOff>0</xdr:rowOff>
    </xdr:from>
    <xdr:to>
      <xdr:col>15</xdr:col>
      <xdr:colOff>95250</xdr:colOff>
      <xdr:row>23</xdr:row>
      <xdr:rowOff>95250</xdr:rowOff>
    </xdr:to>
    <xdr:graphicFrame macro="">
      <xdr:nvGraphicFramePr>
        <xdr:cNvPr id="104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24</xdr:row>
      <xdr:rowOff>66675</xdr:rowOff>
    </xdr:from>
    <xdr:to>
      <xdr:col>16</xdr:col>
      <xdr:colOff>495300</xdr:colOff>
      <xdr:row>48</xdr:row>
      <xdr:rowOff>0</xdr:rowOff>
    </xdr:to>
    <xdr:graphicFrame macro="">
      <xdr:nvGraphicFramePr>
        <xdr:cNvPr id="1048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416983</xdr:colOff>
      <xdr:row>4</xdr:row>
      <xdr:rowOff>105833</xdr:rowOff>
    </xdr:from>
    <xdr:to>
      <xdr:col>15</xdr:col>
      <xdr:colOff>569383</xdr:colOff>
      <xdr:row>24</xdr:row>
      <xdr:rowOff>41275</xdr:rowOff>
    </xdr:to>
    <xdr:graphicFrame macro="">
      <xdr:nvGraphicFramePr>
        <xdr:cNvPr id="207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21167</xdr:rowOff>
    </xdr:from>
    <xdr:to>
      <xdr:col>10</xdr:col>
      <xdr:colOff>4233</xdr:colOff>
      <xdr:row>28</xdr:row>
      <xdr:rowOff>75142</xdr:rowOff>
    </xdr:to>
    <xdr:graphicFrame macro="">
      <xdr:nvGraphicFramePr>
        <xdr:cNvPr id="207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7</xdr:row>
      <xdr:rowOff>0</xdr:rowOff>
    </xdr:from>
    <xdr:to>
      <xdr:col>12</xdr:col>
      <xdr:colOff>400050</xdr:colOff>
      <xdr:row>26</xdr:row>
      <xdr:rowOff>104775</xdr:rowOff>
    </xdr:to>
    <xdr:graphicFrame macro="">
      <xdr:nvGraphicFramePr>
        <xdr:cNvPr id="309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5</xdr:row>
      <xdr:rowOff>114300</xdr:rowOff>
    </xdr:from>
    <xdr:to>
      <xdr:col>15</xdr:col>
      <xdr:colOff>57150</xdr:colOff>
      <xdr:row>27</xdr:row>
      <xdr:rowOff>133350</xdr:rowOff>
    </xdr:to>
    <xdr:graphicFrame macro="">
      <xdr:nvGraphicFramePr>
        <xdr:cNvPr id="3096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180975</xdr:colOff>
      <xdr:row>2</xdr:row>
      <xdr:rowOff>85725</xdr:rowOff>
    </xdr:from>
    <xdr:to>
      <xdr:col>31</xdr:col>
      <xdr:colOff>28575</xdr:colOff>
      <xdr:row>27</xdr:row>
      <xdr:rowOff>142875</xdr:rowOff>
    </xdr:to>
    <xdr:graphicFrame macro="">
      <xdr:nvGraphicFramePr>
        <xdr:cNvPr id="1640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323850</xdr:colOff>
      <xdr:row>27</xdr:row>
      <xdr:rowOff>19050</xdr:rowOff>
    </xdr:from>
    <xdr:to>
      <xdr:col>31</xdr:col>
      <xdr:colOff>28575</xdr:colOff>
      <xdr:row>51</xdr:row>
      <xdr:rowOff>123825</xdr:rowOff>
    </xdr:to>
    <xdr:graphicFrame macro="">
      <xdr:nvGraphicFramePr>
        <xdr:cNvPr id="1640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0.57787</cdr:x>
      <cdr:y>0.58996</cdr:y>
    </cdr:from>
    <cdr:to>
      <cdr:x>0.96585</cdr:x>
      <cdr:y>0.89121</cdr:y>
    </cdr:to>
    <cdr:sp macro="" textlink="">
      <cdr:nvSpPr>
        <cdr:cNvPr id="2" name="Ovale 1"/>
        <cdr:cNvSpPr/>
      </cdr:nvSpPr>
      <cdr:spPr bwMode="auto">
        <a:xfrm xmlns:a="http://schemas.openxmlformats.org/drawingml/2006/main">
          <a:off x="5372100" y="3581400"/>
          <a:ext cx="3606800" cy="18288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0.28552</cdr:x>
      <cdr:y>0.64644</cdr:y>
    </cdr:from>
    <cdr:to>
      <cdr:x>0.56831</cdr:x>
      <cdr:y>0.88285</cdr:y>
    </cdr:to>
    <cdr:sp macro="" textlink="">
      <cdr:nvSpPr>
        <cdr:cNvPr id="3" name="Ovale 2"/>
        <cdr:cNvSpPr/>
      </cdr:nvSpPr>
      <cdr:spPr bwMode="auto">
        <a:xfrm xmlns:a="http://schemas.openxmlformats.org/drawingml/2006/main">
          <a:off x="2654300" y="3924300"/>
          <a:ext cx="2628900" cy="14351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0.28825</cdr:x>
      <cdr:y>0.22803</cdr:y>
    </cdr:from>
    <cdr:to>
      <cdr:x>0.57104</cdr:x>
      <cdr:y>0.63808</cdr:y>
    </cdr:to>
    <cdr:sp macro="" textlink="">
      <cdr:nvSpPr>
        <cdr:cNvPr id="4" name="Ovale 3"/>
        <cdr:cNvSpPr/>
      </cdr:nvSpPr>
      <cdr:spPr bwMode="auto">
        <a:xfrm xmlns:a="http://schemas.openxmlformats.org/drawingml/2006/main">
          <a:off x="2679700" y="1384300"/>
          <a:ext cx="2628900" cy="24892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workbookViewId="0">
      <selection activeCell="H1" sqref="H1"/>
    </sheetView>
  </sheetViews>
  <sheetFormatPr defaultRowHeight="12.75" x14ac:dyDescent="0.2"/>
  <cols>
    <col min="2" max="2" width="26.140625" bestFit="1" customWidth="1"/>
  </cols>
  <sheetData>
    <row r="3" spans="2:5" ht="13.5" thickBot="1" x14ac:dyDescent="0.25"/>
    <row r="4" spans="2:5" x14ac:dyDescent="0.2">
      <c r="B4" s="5"/>
      <c r="C4" s="5" t="s">
        <v>0</v>
      </c>
      <c r="D4" s="5" t="s">
        <v>1</v>
      </c>
      <c r="E4" s="5" t="s">
        <v>2</v>
      </c>
    </row>
    <row r="5" spans="2:5" x14ac:dyDescent="0.2">
      <c r="B5" s="8" t="s">
        <v>111</v>
      </c>
      <c r="C5" s="6">
        <v>95</v>
      </c>
      <c r="D5" s="6">
        <v>95</v>
      </c>
      <c r="E5" s="6">
        <v>95</v>
      </c>
    </row>
    <row r="6" spans="2:5" x14ac:dyDescent="0.2">
      <c r="B6" s="8" t="s">
        <v>112</v>
      </c>
      <c r="C6" s="6">
        <v>1</v>
      </c>
      <c r="D6" s="6">
        <v>1</v>
      </c>
      <c r="E6" s="6">
        <v>1</v>
      </c>
    </row>
    <row r="7" spans="2:5" x14ac:dyDescent="0.2">
      <c r="B7" s="8" t="s">
        <v>113</v>
      </c>
      <c r="C7" s="12">
        <v>1.0526315789473684</v>
      </c>
      <c r="D7" s="12">
        <v>1.0526315789473684</v>
      </c>
      <c r="E7" s="12">
        <v>1.0526315789473684</v>
      </c>
    </row>
    <row r="8" spans="2:5" x14ac:dyDescent="0.2">
      <c r="B8" s="8" t="s">
        <v>114</v>
      </c>
      <c r="C8" s="12">
        <v>61.2</v>
      </c>
      <c r="D8" s="12">
        <v>0.2</v>
      </c>
      <c r="E8" s="12">
        <v>5.7</v>
      </c>
    </row>
    <row r="9" spans="2:5" x14ac:dyDescent="0.2">
      <c r="B9" s="8" t="s">
        <v>115</v>
      </c>
      <c r="C9" s="12">
        <v>71.900000000000006</v>
      </c>
      <c r="D9" s="12">
        <v>1</v>
      </c>
      <c r="E9" s="12">
        <v>16</v>
      </c>
    </row>
    <row r="10" spans="2:5" x14ac:dyDescent="0.2">
      <c r="B10" s="8" t="s">
        <v>116</v>
      </c>
      <c r="C10" s="12">
        <v>78.599999999999994</v>
      </c>
      <c r="D10" s="12">
        <v>1.5</v>
      </c>
      <c r="E10" s="12">
        <v>19.600000000000001</v>
      </c>
    </row>
    <row r="11" spans="2:5" x14ac:dyDescent="0.2">
      <c r="B11" s="8" t="s">
        <v>117</v>
      </c>
      <c r="C11" s="12">
        <v>82.35</v>
      </c>
      <c r="D11" s="12">
        <v>2.1</v>
      </c>
      <c r="E11" s="12">
        <v>26.6</v>
      </c>
    </row>
    <row r="12" spans="2:5" x14ac:dyDescent="0.2">
      <c r="B12" s="8" t="s">
        <v>118</v>
      </c>
      <c r="C12" s="12">
        <v>94.1</v>
      </c>
      <c r="D12" s="12">
        <v>4</v>
      </c>
      <c r="E12" s="12">
        <v>36.799999999999997</v>
      </c>
    </row>
    <row r="13" spans="2:5" x14ac:dyDescent="0.2">
      <c r="B13" s="8" t="s">
        <v>119</v>
      </c>
      <c r="C13" s="12">
        <v>32.9</v>
      </c>
      <c r="D13" s="12">
        <v>3.8</v>
      </c>
      <c r="E13" s="12">
        <v>31.1</v>
      </c>
    </row>
    <row r="14" spans="2:5" x14ac:dyDescent="0.2">
      <c r="B14" s="8" t="s">
        <v>120</v>
      </c>
      <c r="C14" s="12">
        <v>78.165263157894756</v>
      </c>
      <c r="D14" s="12">
        <v>1.5694736842105259</v>
      </c>
      <c r="E14" s="12">
        <v>20.265263157894736</v>
      </c>
    </row>
    <row r="15" spans="2:5" x14ac:dyDescent="0.2">
      <c r="B15" s="8" t="s">
        <v>121</v>
      </c>
      <c r="C15" s="12">
        <v>77.810551131662422</v>
      </c>
      <c r="D15" s="12">
        <v>1.3625960630405902</v>
      </c>
      <c r="E15" s="12">
        <v>18.722621090132435</v>
      </c>
    </row>
    <row r="16" spans="2:5" x14ac:dyDescent="0.2">
      <c r="B16" s="8" t="s">
        <v>122</v>
      </c>
      <c r="C16" s="12">
        <v>9.5161146796813964E-2</v>
      </c>
      <c r="D16" s="12">
        <v>0.51260388984992089</v>
      </c>
      <c r="E16" s="12">
        <v>0.37157564582817293</v>
      </c>
    </row>
    <row r="17" spans="2:5" x14ac:dyDescent="0.2">
      <c r="B17" s="8" t="s">
        <v>123</v>
      </c>
      <c r="C17" s="12">
        <v>54.745845983379496</v>
      </c>
      <c r="D17" s="12">
        <v>0.64043656509695301</v>
      </c>
      <c r="E17" s="12">
        <v>56.105214404432132</v>
      </c>
    </row>
    <row r="18" spans="2:5" x14ac:dyDescent="0.2">
      <c r="B18" s="8" t="s">
        <v>124</v>
      </c>
      <c r="C18" s="12">
        <v>55.328248600223958</v>
      </c>
      <c r="D18" s="12">
        <v>0.64724972004479298</v>
      </c>
      <c r="E18" s="12">
        <v>56.702078387458002</v>
      </c>
    </row>
    <row r="19" spans="2:5" x14ac:dyDescent="0.2">
      <c r="B19" s="8" t="s">
        <v>125</v>
      </c>
      <c r="C19" s="12">
        <v>7.399043585719677</v>
      </c>
      <c r="D19" s="12">
        <v>0.80027280667092082</v>
      </c>
      <c r="E19" s="12">
        <v>7.4903414077351727</v>
      </c>
    </row>
    <row r="20" spans="2:5" x14ac:dyDescent="0.2">
      <c r="B20" s="8" t="s">
        <v>126</v>
      </c>
      <c r="C20" s="12">
        <v>7.4382960817800177</v>
      </c>
      <c r="D20" s="12">
        <v>0.80451831554340203</v>
      </c>
      <c r="E20" s="12">
        <v>7.5300782457726161</v>
      </c>
    </row>
    <row r="21" spans="2:5" x14ac:dyDescent="0.2">
      <c r="B21" s="8" t="s">
        <v>127</v>
      </c>
      <c r="C21" s="12">
        <v>5.8506592797783901</v>
      </c>
      <c r="D21" s="12">
        <v>0.6495069252077561</v>
      </c>
      <c r="E21" s="12">
        <v>6.0651301939058166</v>
      </c>
    </row>
    <row r="22" spans="2:5" ht="13.5" thickBot="1" x14ac:dyDescent="0.25">
      <c r="B22" s="9" t="s">
        <v>128</v>
      </c>
      <c r="C22" s="13">
        <v>0.76315307563061208</v>
      </c>
      <c r="D22" s="13">
        <v>8.2541837560354367E-2</v>
      </c>
      <c r="E22" s="13">
        <v>0.77256972696700565</v>
      </c>
    </row>
    <row r="23" spans="2:5" x14ac:dyDescent="0.2">
      <c r="C23" s="7"/>
      <c r="D23" s="7"/>
      <c r="E23" s="7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>
        <v>61.2</v>
      </c>
      <c r="B1">
        <v>0</v>
      </c>
    </row>
    <row r="2" spans="1:2" x14ac:dyDescent="0.2">
      <c r="A2">
        <v>61.2</v>
      </c>
      <c r="B2">
        <v>4.2105263157894736E-2</v>
      </c>
    </row>
    <row r="3" spans="1:2" x14ac:dyDescent="0.2">
      <c r="A3">
        <v>64.489999999999995</v>
      </c>
      <c r="B3">
        <v>4.2105263157894736E-2</v>
      </c>
    </row>
    <row r="4" spans="1:2" x14ac:dyDescent="0.2">
      <c r="A4">
        <v>64.489999999999995</v>
      </c>
      <c r="B4">
        <v>0</v>
      </c>
    </row>
    <row r="5" spans="1:2" x14ac:dyDescent="0.2">
      <c r="A5">
        <v>64.489999999999995</v>
      </c>
      <c r="B5">
        <v>0</v>
      </c>
    </row>
    <row r="6" spans="1:2" x14ac:dyDescent="0.2">
      <c r="A6">
        <v>64.489999999999995</v>
      </c>
      <c r="B6">
        <v>5.2631578947368418E-2</v>
      </c>
    </row>
    <row r="7" spans="1:2" x14ac:dyDescent="0.2">
      <c r="A7">
        <v>67.78</v>
      </c>
      <c r="B7">
        <v>5.2631578947368418E-2</v>
      </c>
    </row>
    <row r="8" spans="1:2" x14ac:dyDescent="0.2">
      <c r="A8">
        <v>67.78</v>
      </c>
      <c r="B8">
        <v>0</v>
      </c>
    </row>
    <row r="9" spans="1:2" x14ac:dyDescent="0.2">
      <c r="A9">
        <v>67.78</v>
      </c>
      <c r="B9">
        <v>0</v>
      </c>
    </row>
    <row r="10" spans="1:2" x14ac:dyDescent="0.2">
      <c r="A10">
        <v>67.78</v>
      </c>
      <c r="B10">
        <v>8.4210526315789472E-2</v>
      </c>
    </row>
    <row r="11" spans="1:2" x14ac:dyDescent="0.2">
      <c r="A11">
        <v>71.069999999999993</v>
      </c>
      <c r="B11">
        <v>8.4210526315789472E-2</v>
      </c>
    </row>
    <row r="12" spans="1:2" x14ac:dyDescent="0.2">
      <c r="A12">
        <v>71.069999999999993</v>
      </c>
      <c r="B12">
        <v>0</v>
      </c>
    </row>
    <row r="13" spans="1:2" x14ac:dyDescent="0.2">
      <c r="A13">
        <v>71.069999999999993</v>
      </c>
      <c r="B13">
        <v>0</v>
      </c>
    </row>
    <row r="14" spans="1:2" x14ac:dyDescent="0.2">
      <c r="A14">
        <v>71.069999999999993</v>
      </c>
      <c r="B14">
        <v>0.12631578947368421</v>
      </c>
    </row>
    <row r="15" spans="1:2" x14ac:dyDescent="0.2">
      <c r="A15">
        <v>74.36</v>
      </c>
      <c r="B15">
        <v>0.12631578947368421</v>
      </c>
    </row>
    <row r="16" spans="1:2" x14ac:dyDescent="0.2">
      <c r="A16">
        <v>74.36</v>
      </c>
      <c r="B16">
        <v>0</v>
      </c>
    </row>
    <row r="17" spans="1:2" x14ac:dyDescent="0.2">
      <c r="A17">
        <v>74.36</v>
      </c>
      <c r="B17">
        <v>0</v>
      </c>
    </row>
    <row r="18" spans="1:2" x14ac:dyDescent="0.2">
      <c r="A18">
        <v>74.36</v>
      </c>
      <c r="B18">
        <v>0.12631578947368421</v>
      </c>
    </row>
    <row r="19" spans="1:2" x14ac:dyDescent="0.2">
      <c r="A19">
        <v>77.650000000000006</v>
      </c>
      <c r="B19">
        <v>0.12631578947368421</v>
      </c>
    </row>
    <row r="20" spans="1:2" x14ac:dyDescent="0.2">
      <c r="A20">
        <v>77.650000000000006</v>
      </c>
      <c r="B20">
        <v>0</v>
      </c>
    </row>
    <row r="21" spans="1:2" x14ac:dyDescent="0.2">
      <c r="A21">
        <v>77.650000000000006</v>
      </c>
      <c r="B21">
        <v>0</v>
      </c>
    </row>
    <row r="22" spans="1:2" x14ac:dyDescent="0.2">
      <c r="A22">
        <v>77.650000000000006</v>
      </c>
      <c r="B22">
        <v>0.23157894736842105</v>
      </c>
    </row>
    <row r="23" spans="1:2" x14ac:dyDescent="0.2">
      <c r="A23">
        <v>80.94</v>
      </c>
      <c r="B23">
        <v>0.23157894736842105</v>
      </c>
    </row>
    <row r="24" spans="1:2" x14ac:dyDescent="0.2">
      <c r="A24">
        <v>80.94</v>
      </c>
      <c r="B24">
        <v>0</v>
      </c>
    </row>
    <row r="25" spans="1:2" x14ac:dyDescent="0.2">
      <c r="A25">
        <v>80.94</v>
      </c>
      <c r="B25">
        <v>0</v>
      </c>
    </row>
    <row r="26" spans="1:2" x14ac:dyDescent="0.2">
      <c r="A26">
        <v>80.94</v>
      </c>
      <c r="B26">
        <v>0.1368421052631579</v>
      </c>
    </row>
    <row r="27" spans="1:2" x14ac:dyDescent="0.2">
      <c r="A27">
        <v>84.23</v>
      </c>
      <c r="B27">
        <v>0.1368421052631579</v>
      </c>
    </row>
    <row r="28" spans="1:2" x14ac:dyDescent="0.2">
      <c r="A28">
        <v>84.23</v>
      </c>
      <c r="B28">
        <v>0</v>
      </c>
    </row>
    <row r="29" spans="1:2" x14ac:dyDescent="0.2">
      <c r="A29">
        <v>84.23</v>
      </c>
      <c r="B29">
        <v>0</v>
      </c>
    </row>
    <row r="30" spans="1:2" x14ac:dyDescent="0.2">
      <c r="A30">
        <v>84.23</v>
      </c>
      <c r="B30">
        <v>7.3684210526315783E-2</v>
      </c>
    </row>
    <row r="31" spans="1:2" x14ac:dyDescent="0.2">
      <c r="A31">
        <v>87.519999999999953</v>
      </c>
      <c r="B31">
        <v>7.3684210526315783E-2</v>
      </c>
    </row>
    <row r="32" spans="1:2" x14ac:dyDescent="0.2">
      <c r="A32">
        <v>87.519999999999953</v>
      </c>
      <c r="B32">
        <v>0</v>
      </c>
    </row>
    <row r="33" spans="1:2" x14ac:dyDescent="0.2">
      <c r="A33">
        <v>87.519999999999953</v>
      </c>
      <c r="B33">
        <v>0</v>
      </c>
    </row>
    <row r="34" spans="1:2" x14ac:dyDescent="0.2">
      <c r="A34">
        <v>87.519999999999953</v>
      </c>
      <c r="B34">
        <v>8.4210526315789472E-2</v>
      </c>
    </row>
    <row r="35" spans="1:2" x14ac:dyDescent="0.2">
      <c r="A35">
        <v>90.809999999999945</v>
      </c>
      <c r="B35">
        <v>8.4210526315789472E-2</v>
      </c>
    </row>
    <row r="36" spans="1:2" x14ac:dyDescent="0.2">
      <c r="A36">
        <v>90.809999999999945</v>
      </c>
      <c r="B36">
        <v>0</v>
      </c>
    </row>
    <row r="37" spans="1:2" x14ac:dyDescent="0.2">
      <c r="A37">
        <v>90.809999999999945</v>
      </c>
      <c r="B37">
        <v>0</v>
      </c>
    </row>
    <row r="38" spans="1:2" x14ac:dyDescent="0.2">
      <c r="A38">
        <v>90.809999999999945</v>
      </c>
      <c r="B38">
        <v>4.2105263157894736E-2</v>
      </c>
    </row>
    <row r="39" spans="1:2" x14ac:dyDescent="0.2">
      <c r="A39">
        <v>94.1</v>
      </c>
      <c r="B39">
        <v>4.2105263157894736E-2</v>
      </c>
    </row>
    <row r="40" spans="1:2" x14ac:dyDescent="0.2">
      <c r="A40">
        <v>94.1</v>
      </c>
      <c r="B40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8"/>
  <sheetViews>
    <sheetView zoomScale="110" zoomScaleNormal="110" workbookViewId="0">
      <selection activeCell="B20" sqref="B20"/>
    </sheetView>
  </sheetViews>
  <sheetFormatPr defaultRowHeight="12.75" x14ac:dyDescent="0.2"/>
  <cols>
    <col min="2" max="3" width="11.42578125" bestFit="1" customWidth="1"/>
    <col min="5" max="5" width="9.7109375" bestFit="1" customWidth="1"/>
  </cols>
  <sheetData>
    <row r="7" spans="2:8" ht="13.5" thickBot="1" x14ac:dyDescent="0.25"/>
    <row r="8" spans="2:8" x14ac:dyDescent="0.2">
      <c r="B8" s="5" t="s">
        <v>130</v>
      </c>
      <c r="C8" s="5" t="s">
        <v>131</v>
      </c>
      <c r="D8" s="5" t="s">
        <v>132</v>
      </c>
      <c r="E8" s="5" t="s">
        <v>133</v>
      </c>
      <c r="F8" s="5" t="s">
        <v>134</v>
      </c>
    </row>
    <row r="9" spans="2:8" x14ac:dyDescent="0.2">
      <c r="B9" s="3">
        <v>61.2</v>
      </c>
      <c r="C9" s="3">
        <v>64.489999999999995</v>
      </c>
      <c r="D9" s="3">
        <v>62.844999999999999</v>
      </c>
      <c r="E9" s="6">
        <v>4</v>
      </c>
      <c r="F9" s="12">
        <v>4.2105263157894736E-2</v>
      </c>
      <c r="G9" s="15">
        <f>4*NORMDIST(D9,'Descr. Stat.'!$C$14,'Descr. Stat.'!$C$19,FALSE)</f>
        <v>2.5282770786992599E-2</v>
      </c>
    </row>
    <row r="10" spans="2:8" x14ac:dyDescent="0.2">
      <c r="B10" s="3">
        <v>64.489999999999995</v>
      </c>
      <c r="C10" s="3">
        <v>67.78</v>
      </c>
      <c r="D10" s="3">
        <v>66.135000000000005</v>
      </c>
      <c r="E10" s="6">
        <v>5</v>
      </c>
      <c r="F10" s="12">
        <v>5.2631578947368418E-2</v>
      </c>
      <c r="G10" s="15">
        <f>4*NORMDIST(D10,'Descr. Stat.'!$C$14,'Descr. Stat.'!$C$19,FALSE)</f>
        <v>5.7509502393790227E-2</v>
      </c>
      <c r="H10">
        <f>400*NORMDIST(E10,'Descr. Stat.'!$C$14,'Descr. Stat.'!$C$19,FALSE)</f>
        <v>1.2609944822024864E-20</v>
      </c>
    </row>
    <row r="11" spans="2:8" x14ac:dyDescent="0.2">
      <c r="B11" s="3">
        <v>67.78</v>
      </c>
      <c r="C11" s="3">
        <v>71.069999999999993</v>
      </c>
      <c r="D11" s="3">
        <v>69.424999999999997</v>
      </c>
      <c r="E11" s="6">
        <v>8</v>
      </c>
      <c r="F11" s="12">
        <v>8.4210526315789472E-2</v>
      </c>
      <c r="G11" s="15">
        <f>4*NORMDIST(D11,'Descr. Stat.'!$C$14,'Descr. Stat.'!$C$19,FALSE)</f>
        <v>0.10734648295531829</v>
      </c>
      <c r="H11">
        <f>400*NORMDIST(E11,'Descr. Stat.'!$C$14,'Descr. Stat.'!$C$19,FALSE)</f>
        <v>6.4011475968894293E-19</v>
      </c>
    </row>
    <row r="12" spans="2:8" x14ac:dyDescent="0.2">
      <c r="B12" s="3">
        <v>71.069999999999993</v>
      </c>
      <c r="C12" s="3">
        <v>74.36</v>
      </c>
      <c r="D12" s="3">
        <v>72.715000000000003</v>
      </c>
      <c r="E12" s="6">
        <v>12</v>
      </c>
      <c r="F12" s="12">
        <v>0.12631578947368421</v>
      </c>
      <c r="G12" s="15">
        <f>4*NORMDIST(D12,'Descr. Stat.'!$C$14,'Descr. Stat.'!$C$19,FALSE)</f>
        <v>0.1644255479669991</v>
      </c>
      <c r="H12">
        <f>400*NORMDIST(E12,'Descr. Stat.'!$C$14,'Descr. Stat.'!$C$19,FALSE)</f>
        <v>9.3165792915613056E-17</v>
      </c>
    </row>
    <row r="13" spans="2:8" x14ac:dyDescent="0.2">
      <c r="B13" s="3">
        <v>74.36</v>
      </c>
      <c r="C13" s="3">
        <v>77.650000000000006</v>
      </c>
      <c r="D13" s="3">
        <v>76.004999999999995</v>
      </c>
      <c r="E13" s="6">
        <v>12</v>
      </c>
      <c r="F13" s="12">
        <v>0.12631578947368421</v>
      </c>
      <c r="G13" s="15">
        <f>4*NORMDIST(D13,'Descr. Stat.'!$C$14,'Descr. Stat.'!$C$19,FALSE)</f>
        <v>0.20667314268648215</v>
      </c>
      <c r="H13">
        <f>400*NORMDIST(E13,'Descr. Stat.'!$C$14,'Descr. Stat.'!$C$19,FALSE)</f>
        <v>9.3165792915613056E-17</v>
      </c>
    </row>
    <row r="14" spans="2:8" x14ac:dyDescent="0.2">
      <c r="B14" s="3">
        <v>77.650000000000006</v>
      </c>
      <c r="C14" s="3">
        <v>80.94</v>
      </c>
      <c r="D14" s="3">
        <v>79.295000000000002</v>
      </c>
      <c r="E14" s="6">
        <v>22</v>
      </c>
      <c r="F14" s="12">
        <v>0.23157894736842105</v>
      </c>
      <c r="G14" s="15">
        <f>4*NORMDIST(D14,'Descr. Stat.'!$C$14,'Descr. Stat.'!$C$19,FALSE)</f>
        <v>0.21317293108415075</v>
      </c>
      <c r="H14">
        <f>400*NORMDIST(E14,'Descr. Stat.'!$C$14,'Descr. Stat.'!$C$19,FALSE)</f>
        <v>6.6290090074412567E-12</v>
      </c>
    </row>
    <row r="15" spans="2:8" x14ac:dyDescent="0.2">
      <c r="B15" s="3">
        <v>80.94</v>
      </c>
      <c r="C15" s="3">
        <v>84.23</v>
      </c>
      <c r="D15" s="3">
        <v>82.584999999999994</v>
      </c>
      <c r="E15" s="6">
        <v>13</v>
      </c>
      <c r="F15" s="12">
        <v>0.1368421052631579</v>
      </c>
      <c r="G15" s="15">
        <f>4*NORMDIST(D15,'Descr. Stat.'!$C$14,'Descr. Stat.'!$C$19,FALSE)</f>
        <v>0.18043190634550155</v>
      </c>
      <c r="H15">
        <f>400*NORMDIST(E15,'Descr. Stat.'!$C$14,'Descr. Stat.'!$C$19,FALSE)</f>
        <v>3.0915326845918007E-16</v>
      </c>
    </row>
    <row r="16" spans="2:8" x14ac:dyDescent="0.2">
      <c r="B16" s="3">
        <v>84.23</v>
      </c>
      <c r="C16" s="3">
        <v>87.519999999999953</v>
      </c>
      <c r="D16" s="3">
        <v>85.875</v>
      </c>
      <c r="E16" s="6">
        <v>7</v>
      </c>
      <c r="F16" s="12">
        <v>7.3684210526315783E-2</v>
      </c>
      <c r="G16" s="15">
        <f>4*NORMDIST(D16,'Descr. Stat.'!$C$14,'Descr. Stat.'!$C$19,FALSE)</f>
        <v>0.12532216425367571</v>
      </c>
      <c r="H16">
        <f>400*NORMDIST(E16,'Descr. Stat.'!$C$14,'Descr. Stat.'!$C$19,FALSE)</f>
        <v>1.7606615393165514E-19</v>
      </c>
    </row>
    <row r="17" spans="2:8" x14ac:dyDescent="0.2">
      <c r="B17" s="3">
        <v>87.519999999999953</v>
      </c>
      <c r="C17" s="3">
        <v>90.809999999999945</v>
      </c>
      <c r="D17" s="3">
        <v>89.164999999999949</v>
      </c>
      <c r="E17" s="6">
        <v>8</v>
      </c>
      <c r="F17" s="12">
        <v>8.4210526315789472E-2</v>
      </c>
      <c r="G17" s="15">
        <f>4*NORMDIST(D17,'Descr. Stat.'!$C$14,'Descr. Stat.'!$C$19,FALSE)</f>
        <v>7.1429186283383378E-2</v>
      </c>
      <c r="H17">
        <f>400*NORMDIST(E17,'Descr. Stat.'!$C$14,'Descr. Stat.'!$C$19,FALSE)</f>
        <v>6.4011475968894293E-19</v>
      </c>
    </row>
    <row r="18" spans="2:8" ht="13.5" thickBot="1" x14ac:dyDescent="0.25">
      <c r="B18" s="4">
        <v>90.809999999999945</v>
      </c>
      <c r="C18" s="4">
        <v>94.1</v>
      </c>
      <c r="D18" s="4">
        <v>92.454999999999941</v>
      </c>
      <c r="E18" s="14">
        <v>4</v>
      </c>
      <c r="F18" s="13">
        <v>4.2105263157894736E-2</v>
      </c>
      <c r="G18" s="15">
        <f>4*NORMDIST(D18,'Descr. Stat.'!$C$14,'Descr. Stat.'!$C$19,FALSE)</f>
        <v>3.3408485381794965E-2</v>
      </c>
      <c r="H18">
        <f>400*NORMDIST(E18,'Descr. Stat.'!$C$14,'Descr. Stat.'!$C$19,FALSE)</f>
        <v>3.2834655105018961E-21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>
        <v>0.2</v>
      </c>
      <c r="B1">
        <v>0</v>
      </c>
    </row>
    <row r="2" spans="1:2" x14ac:dyDescent="0.2">
      <c r="A2">
        <v>0.2</v>
      </c>
      <c r="B2">
        <v>4.2105263157894736E-2</v>
      </c>
    </row>
    <row r="3" spans="1:2" x14ac:dyDescent="0.2">
      <c r="A3">
        <v>0.57999999999999996</v>
      </c>
      <c r="B3">
        <v>4.2105263157894736E-2</v>
      </c>
    </row>
    <row r="4" spans="1:2" x14ac:dyDescent="0.2">
      <c r="A4">
        <v>0.57999999999999996</v>
      </c>
      <c r="B4">
        <v>0</v>
      </c>
    </row>
    <row r="5" spans="1:2" x14ac:dyDescent="0.2">
      <c r="A5">
        <v>0.57999999999999996</v>
      </c>
      <c r="B5">
        <v>0</v>
      </c>
    </row>
    <row r="6" spans="1:2" x14ac:dyDescent="0.2">
      <c r="A6">
        <v>0.57999999999999996</v>
      </c>
      <c r="B6">
        <v>0.17894736842105263</v>
      </c>
    </row>
    <row r="7" spans="1:2" x14ac:dyDescent="0.2">
      <c r="A7">
        <v>0.96</v>
      </c>
      <c r="B7">
        <v>0.17894736842105263</v>
      </c>
    </row>
    <row r="8" spans="1:2" x14ac:dyDescent="0.2">
      <c r="A8">
        <v>0.96</v>
      </c>
      <c r="B8">
        <v>0</v>
      </c>
    </row>
    <row r="9" spans="1:2" x14ac:dyDescent="0.2">
      <c r="A9">
        <v>0.96</v>
      </c>
      <c r="B9">
        <v>0</v>
      </c>
    </row>
    <row r="10" spans="1:2" x14ac:dyDescent="0.2">
      <c r="A10">
        <v>0.96</v>
      </c>
      <c r="B10">
        <v>0.25263157894736843</v>
      </c>
    </row>
    <row r="11" spans="1:2" x14ac:dyDescent="0.2">
      <c r="A11">
        <v>1.34</v>
      </c>
      <c r="B11">
        <v>0.25263157894736843</v>
      </c>
    </row>
    <row r="12" spans="1:2" x14ac:dyDescent="0.2">
      <c r="A12">
        <v>1.34</v>
      </c>
      <c r="B12">
        <v>0</v>
      </c>
    </row>
    <row r="13" spans="1:2" x14ac:dyDescent="0.2">
      <c r="A13">
        <v>1.34</v>
      </c>
      <c r="B13">
        <v>0</v>
      </c>
    </row>
    <row r="14" spans="1:2" x14ac:dyDescent="0.2">
      <c r="A14">
        <v>1.34</v>
      </c>
      <c r="B14">
        <v>0.15789473684210525</v>
      </c>
    </row>
    <row r="15" spans="1:2" x14ac:dyDescent="0.2">
      <c r="A15">
        <v>1.72</v>
      </c>
      <c r="B15">
        <v>0.15789473684210525</v>
      </c>
    </row>
    <row r="16" spans="1:2" x14ac:dyDescent="0.2">
      <c r="A16">
        <v>1.72</v>
      </c>
      <c r="B16">
        <v>0</v>
      </c>
    </row>
    <row r="17" spans="1:2" x14ac:dyDescent="0.2">
      <c r="A17">
        <v>1.72</v>
      </c>
      <c r="B17">
        <v>0</v>
      </c>
    </row>
    <row r="18" spans="1:2" x14ac:dyDescent="0.2">
      <c r="A18">
        <v>1.72</v>
      </c>
      <c r="B18">
        <v>0.10526315789473684</v>
      </c>
    </row>
    <row r="19" spans="1:2" x14ac:dyDescent="0.2">
      <c r="A19">
        <v>2.1</v>
      </c>
      <c r="B19">
        <v>0.10526315789473684</v>
      </c>
    </row>
    <row r="20" spans="1:2" x14ac:dyDescent="0.2">
      <c r="A20">
        <v>2.1</v>
      </c>
      <c r="B20">
        <v>0</v>
      </c>
    </row>
    <row r="21" spans="1:2" x14ac:dyDescent="0.2">
      <c r="A21">
        <v>2.1</v>
      </c>
      <c r="B21">
        <v>0</v>
      </c>
    </row>
    <row r="22" spans="1:2" x14ac:dyDescent="0.2">
      <c r="A22">
        <v>2.1</v>
      </c>
      <c r="B22">
        <v>0.11578947368421053</v>
      </c>
    </row>
    <row r="23" spans="1:2" x14ac:dyDescent="0.2">
      <c r="A23">
        <v>2.48</v>
      </c>
      <c r="B23">
        <v>0.11578947368421053</v>
      </c>
    </row>
    <row r="24" spans="1:2" x14ac:dyDescent="0.2">
      <c r="A24">
        <v>2.48</v>
      </c>
      <c r="B24">
        <v>0</v>
      </c>
    </row>
    <row r="25" spans="1:2" x14ac:dyDescent="0.2">
      <c r="A25">
        <v>2.48</v>
      </c>
      <c r="B25">
        <v>0</v>
      </c>
    </row>
    <row r="26" spans="1:2" x14ac:dyDescent="0.2">
      <c r="A26">
        <v>2.48</v>
      </c>
      <c r="B26">
        <v>7.3684210526315783E-2</v>
      </c>
    </row>
    <row r="27" spans="1:2" x14ac:dyDescent="0.2">
      <c r="A27">
        <v>2.86</v>
      </c>
      <c r="B27">
        <v>7.3684210526315783E-2</v>
      </c>
    </row>
    <row r="28" spans="1:2" x14ac:dyDescent="0.2">
      <c r="A28">
        <v>2.86</v>
      </c>
      <c r="B28">
        <v>0</v>
      </c>
    </row>
    <row r="29" spans="1:2" x14ac:dyDescent="0.2">
      <c r="A29">
        <v>2.86</v>
      </c>
      <c r="B29">
        <v>0</v>
      </c>
    </row>
    <row r="30" spans="1:2" x14ac:dyDescent="0.2">
      <c r="A30">
        <v>2.86</v>
      </c>
      <c r="B30">
        <v>3.1578947368421054E-2</v>
      </c>
    </row>
    <row r="31" spans="1:2" x14ac:dyDescent="0.2">
      <c r="A31">
        <v>3.24</v>
      </c>
      <c r="B31">
        <v>3.1578947368421054E-2</v>
      </c>
    </row>
    <row r="32" spans="1:2" x14ac:dyDescent="0.2">
      <c r="A32">
        <v>3.24</v>
      </c>
      <c r="B32">
        <v>0</v>
      </c>
    </row>
    <row r="33" spans="1:2" x14ac:dyDescent="0.2">
      <c r="A33">
        <v>3.24</v>
      </c>
      <c r="B33">
        <v>0</v>
      </c>
    </row>
    <row r="34" spans="1:2" x14ac:dyDescent="0.2">
      <c r="A34">
        <v>3.24</v>
      </c>
      <c r="B34">
        <v>2.1052631578947368E-2</v>
      </c>
    </row>
    <row r="35" spans="1:2" x14ac:dyDescent="0.2">
      <c r="A35">
        <v>3.62</v>
      </c>
      <c r="B35">
        <v>2.1052631578947368E-2</v>
      </c>
    </row>
    <row r="36" spans="1:2" x14ac:dyDescent="0.2">
      <c r="A36">
        <v>3.62</v>
      </c>
      <c r="B36">
        <v>0</v>
      </c>
    </row>
    <row r="37" spans="1:2" x14ac:dyDescent="0.2">
      <c r="A37">
        <v>3.62</v>
      </c>
      <c r="B37">
        <v>0</v>
      </c>
    </row>
    <row r="38" spans="1:2" x14ac:dyDescent="0.2">
      <c r="A38">
        <v>3.62</v>
      </c>
      <c r="B38">
        <v>2.1052631578947368E-2</v>
      </c>
    </row>
    <row r="39" spans="1:2" x14ac:dyDescent="0.2">
      <c r="A39">
        <v>4</v>
      </c>
      <c r="B39">
        <v>2.1052631578947368E-2</v>
      </c>
    </row>
    <row r="40" spans="1:2" x14ac:dyDescent="0.2">
      <c r="A40">
        <v>4</v>
      </c>
      <c r="B40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8"/>
  <sheetViews>
    <sheetView topLeftCell="A4" zoomScale="90" zoomScaleNormal="90" workbookViewId="0">
      <selection activeCell="O15" sqref="O15"/>
    </sheetView>
  </sheetViews>
  <sheetFormatPr defaultRowHeight="12.75" x14ac:dyDescent="0.2"/>
  <cols>
    <col min="2" max="3" width="11.42578125" bestFit="1" customWidth="1"/>
  </cols>
  <sheetData>
    <row r="7" spans="2:6" ht="13.5" thickBot="1" x14ac:dyDescent="0.25"/>
    <row r="8" spans="2:6" x14ac:dyDescent="0.2">
      <c r="B8" s="5" t="s">
        <v>130</v>
      </c>
      <c r="C8" s="5" t="s">
        <v>131</v>
      </c>
      <c r="D8" s="5" t="s">
        <v>132</v>
      </c>
      <c r="E8" s="5" t="s">
        <v>133</v>
      </c>
      <c r="F8" s="5" t="s">
        <v>134</v>
      </c>
    </row>
    <row r="9" spans="2:6" x14ac:dyDescent="0.2">
      <c r="B9" s="3">
        <v>0.2</v>
      </c>
      <c r="C9" s="3">
        <v>0.57999999999999996</v>
      </c>
      <c r="D9" s="3">
        <v>0.39</v>
      </c>
      <c r="E9" s="3">
        <v>4</v>
      </c>
      <c r="F9" s="3">
        <v>4.2105263157894736E-2</v>
      </c>
    </row>
    <row r="10" spans="2:6" x14ac:dyDescent="0.2">
      <c r="B10" s="3">
        <v>0.57999999999999996</v>
      </c>
      <c r="C10" s="3">
        <v>0.96</v>
      </c>
      <c r="D10" s="3">
        <v>0.77</v>
      </c>
      <c r="E10" s="3">
        <v>17</v>
      </c>
      <c r="F10" s="3">
        <v>0.17894736842105263</v>
      </c>
    </row>
    <row r="11" spans="2:6" x14ac:dyDescent="0.2">
      <c r="B11" s="3">
        <v>0.96</v>
      </c>
      <c r="C11" s="3">
        <v>1.34</v>
      </c>
      <c r="D11" s="3">
        <v>1.1499999999999999</v>
      </c>
      <c r="E11" s="3">
        <v>24</v>
      </c>
      <c r="F11" s="3">
        <v>0.25263157894736843</v>
      </c>
    </row>
    <row r="12" spans="2:6" x14ac:dyDescent="0.2">
      <c r="B12" s="3">
        <v>1.34</v>
      </c>
      <c r="C12" s="3">
        <v>1.72</v>
      </c>
      <c r="D12" s="3">
        <v>1.53</v>
      </c>
      <c r="E12" s="3">
        <v>15</v>
      </c>
      <c r="F12" s="3">
        <v>0.15789473684210525</v>
      </c>
    </row>
    <row r="13" spans="2:6" x14ac:dyDescent="0.2">
      <c r="B13" s="3">
        <v>1.72</v>
      </c>
      <c r="C13" s="3">
        <v>2.1</v>
      </c>
      <c r="D13" s="3">
        <v>1.91</v>
      </c>
      <c r="E13" s="3">
        <v>10</v>
      </c>
      <c r="F13" s="3">
        <v>0.10526315789473684</v>
      </c>
    </row>
    <row r="14" spans="2:6" x14ac:dyDescent="0.2">
      <c r="B14" s="3">
        <v>2.1</v>
      </c>
      <c r="C14" s="3">
        <v>2.48</v>
      </c>
      <c r="D14" s="3">
        <v>2.29</v>
      </c>
      <c r="E14" s="3">
        <v>11</v>
      </c>
      <c r="F14" s="3">
        <v>0.11578947368421053</v>
      </c>
    </row>
    <row r="15" spans="2:6" x14ac:dyDescent="0.2">
      <c r="B15" s="3">
        <v>2.48</v>
      </c>
      <c r="C15" s="3">
        <v>2.86</v>
      </c>
      <c r="D15" s="3">
        <v>2.67</v>
      </c>
      <c r="E15" s="3">
        <v>7</v>
      </c>
      <c r="F15" s="3">
        <v>7.3684210526315783E-2</v>
      </c>
    </row>
    <row r="16" spans="2:6" x14ac:dyDescent="0.2">
      <c r="B16" s="3">
        <v>2.86</v>
      </c>
      <c r="C16" s="3">
        <v>3.24</v>
      </c>
      <c r="D16" s="3">
        <v>3.05</v>
      </c>
      <c r="E16" s="3">
        <v>3</v>
      </c>
      <c r="F16" s="3">
        <v>3.1578947368421054E-2</v>
      </c>
    </row>
    <row r="17" spans="2:6" x14ac:dyDescent="0.2">
      <c r="B17" s="3">
        <v>3.24</v>
      </c>
      <c r="C17" s="3">
        <v>3.62</v>
      </c>
      <c r="D17" s="3">
        <v>3.43</v>
      </c>
      <c r="E17" s="3">
        <v>2</v>
      </c>
      <c r="F17" s="3">
        <v>2.1052631578947368E-2</v>
      </c>
    </row>
    <row r="18" spans="2:6" ht="13.5" thickBot="1" x14ac:dyDescent="0.25">
      <c r="B18" s="4">
        <v>3.62</v>
      </c>
      <c r="C18" s="4">
        <v>4</v>
      </c>
      <c r="D18" s="4">
        <v>3.81</v>
      </c>
      <c r="E18" s="4">
        <v>2</v>
      </c>
      <c r="F18" s="4">
        <v>2.1052631578947368E-2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>
        <v>5.7</v>
      </c>
      <c r="B1">
        <v>0</v>
      </c>
    </row>
    <row r="2" spans="1:2" x14ac:dyDescent="0.2">
      <c r="A2">
        <v>5.7</v>
      </c>
      <c r="B2">
        <v>6.3157894736842107E-2</v>
      </c>
    </row>
    <row r="3" spans="1:2" x14ac:dyDescent="0.2">
      <c r="A3">
        <v>8.81</v>
      </c>
      <c r="B3">
        <v>6.3157894736842107E-2</v>
      </c>
    </row>
    <row r="4" spans="1:2" x14ac:dyDescent="0.2">
      <c r="A4">
        <v>8.81</v>
      </c>
      <c r="B4">
        <v>0</v>
      </c>
    </row>
    <row r="5" spans="1:2" x14ac:dyDescent="0.2">
      <c r="A5">
        <v>8.81</v>
      </c>
      <c r="B5">
        <v>0</v>
      </c>
    </row>
    <row r="6" spans="1:2" x14ac:dyDescent="0.2">
      <c r="A6">
        <v>8.81</v>
      </c>
      <c r="B6">
        <v>8.4210526315789472E-2</v>
      </c>
    </row>
    <row r="7" spans="1:2" x14ac:dyDescent="0.2">
      <c r="A7">
        <v>11.92</v>
      </c>
      <c r="B7">
        <v>8.4210526315789472E-2</v>
      </c>
    </row>
    <row r="8" spans="1:2" x14ac:dyDescent="0.2">
      <c r="A8">
        <v>11.92</v>
      </c>
      <c r="B8">
        <v>0</v>
      </c>
    </row>
    <row r="9" spans="1:2" x14ac:dyDescent="0.2">
      <c r="A9">
        <v>11.92</v>
      </c>
      <c r="B9">
        <v>0</v>
      </c>
    </row>
    <row r="10" spans="1:2" x14ac:dyDescent="0.2">
      <c r="A10">
        <v>11.92</v>
      </c>
      <c r="B10">
        <v>6.3157894736842107E-2</v>
      </c>
    </row>
    <row r="11" spans="1:2" x14ac:dyDescent="0.2">
      <c r="A11">
        <v>15.03</v>
      </c>
      <c r="B11">
        <v>6.3157894736842107E-2</v>
      </c>
    </row>
    <row r="12" spans="1:2" x14ac:dyDescent="0.2">
      <c r="A12">
        <v>15.03</v>
      </c>
      <c r="B12">
        <v>0</v>
      </c>
    </row>
    <row r="13" spans="1:2" x14ac:dyDescent="0.2">
      <c r="A13">
        <v>15.03</v>
      </c>
      <c r="B13">
        <v>0</v>
      </c>
    </row>
    <row r="14" spans="1:2" x14ac:dyDescent="0.2">
      <c r="A14">
        <v>15.03</v>
      </c>
      <c r="B14">
        <v>0.23157894736842105</v>
      </c>
    </row>
    <row r="15" spans="1:2" x14ac:dyDescent="0.2">
      <c r="A15">
        <v>18.14</v>
      </c>
      <c r="B15">
        <v>0.23157894736842105</v>
      </c>
    </row>
    <row r="16" spans="1:2" x14ac:dyDescent="0.2">
      <c r="A16">
        <v>18.14</v>
      </c>
      <c r="B16">
        <v>0</v>
      </c>
    </row>
    <row r="17" spans="1:2" x14ac:dyDescent="0.2">
      <c r="A17">
        <v>18.14</v>
      </c>
      <c r="B17">
        <v>0</v>
      </c>
    </row>
    <row r="18" spans="1:2" x14ac:dyDescent="0.2">
      <c r="A18">
        <v>18.14</v>
      </c>
      <c r="B18">
        <v>0.14736842105263157</v>
      </c>
    </row>
    <row r="19" spans="1:2" x14ac:dyDescent="0.2">
      <c r="A19">
        <v>21.25</v>
      </c>
      <c r="B19">
        <v>0.14736842105263157</v>
      </c>
    </row>
    <row r="20" spans="1:2" x14ac:dyDescent="0.2">
      <c r="A20">
        <v>21.25</v>
      </c>
      <c r="B20">
        <v>0</v>
      </c>
    </row>
    <row r="21" spans="1:2" x14ac:dyDescent="0.2">
      <c r="A21">
        <v>21.25</v>
      </c>
      <c r="B21">
        <v>0</v>
      </c>
    </row>
    <row r="22" spans="1:2" x14ac:dyDescent="0.2">
      <c r="A22">
        <v>21.25</v>
      </c>
      <c r="B22">
        <v>0.11578947368421053</v>
      </c>
    </row>
    <row r="23" spans="1:2" x14ac:dyDescent="0.2">
      <c r="A23">
        <v>24.36</v>
      </c>
      <c r="B23">
        <v>0.11578947368421053</v>
      </c>
    </row>
    <row r="24" spans="1:2" x14ac:dyDescent="0.2">
      <c r="A24">
        <v>24.36</v>
      </c>
      <c r="B24">
        <v>0</v>
      </c>
    </row>
    <row r="25" spans="1:2" x14ac:dyDescent="0.2">
      <c r="A25">
        <v>24.36</v>
      </c>
      <c r="B25">
        <v>0</v>
      </c>
    </row>
    <row r="26" spans="1:2" x14ac:dyDescent="0.2">
      <c r="A26">
        <v>24.36</v>
      </c>
      <c r="B26">
        <v>7.3684210526315783E-2</v>
      </c>
    </row>
    <row r="27" spans="1:2" x14ac:dyDescent="0.2">
      <c r="A27">
        <v>27.47</v>
      </c>
      <c r="B27">
        <v>7.3684210526315783E-2</v>
      </c>
    </row>
    <row r="28" spans="1:2" x14ac:dyDescent="0.2">
      <c r="A28">
        <v>27.47</v>
      </c>
      <c r="B28">
        <v>0</v>
      </c>
    </row>
    <row r="29" spans="1:2" x14ac:dyDescent="0.2">
      <c r="A29">
        <v>27.47</v>
      </c>
      <c r="B29">
        <v>0</v>
      </c>
    </row>
    <row r="30" spans="1:2" x14ac:dyDescent="0.2">
      <c r="A30">
        <v>27.47</v>
      </c>
      <c r="B30">
        <v>0.11578947368421053</v>
      </c>
    </row>
    <row r="31" spans="1:2" x14ac:dyDescent="0.2">
      <c r="A31">
        <v>30.58</v>
      </c>
      <c r="B31">
        <v>0.11578947368421053</v>
      </c>
    </row>
    <row r="32" spans="1:2" x14ac:dyDescent="0.2">
      <c r="A32">
        <v>30.58</v>
      </c>
      <c r="B32">
        <v>0</v>
      </c>
    </row>
    <row r="33" spans="1:2" x14ac:dyDescent="0.2">
      <c r="A33">
        <v>30.58</v>
      </c>
      <c r="B33">
        <v>0</v>
      </c>
    </row>
    <row r="34" spans="1:2" x14ac:dyDescent="0.2">
      <c r="A34">
        <v>30.58</v>
      </c>
      <c r="B34">
        <v>5.2631578947368418E-2</v>
      </c>
    </row>
    <row r="35" spans="1:2" x14ac:dyDescent="0.2">
      <c r="A35">
        <v>33.69</v>
      </c>
      <c r="B35">
        <v>5.2631578947368418E-2</v>
      </c>
    </row>
    <row r="36" spans="1:2" x14ac:dyDescent="0.2">
      <c r="A36">
        <v>33.69</v>
      </c>
      <c r="B36">
        <v>0</v>
      </c>
    </row>
    <row r="37" spans="1:2" x14ac:dyDescent="0.2">
      <c r="A37">
        <v>33.69</v>
      </c>
      <c r="B37">
        <v>0</v>
      </c>
    </row>
    <row r="38" spans="1:2" x14ac:dyDescent="0.2">
      <c r="A38">
        <v>33.69</v>
      </c>
      <c r="B38">
        <v>5.2631578947368418E-2</v>
      </c>
    </row>
    <row r="39" spans="1:2" x14ac:dyDescent="0.2">
      <c r="A39">
        <v>36.799999999999997</v>
      </c>
      <c r="B39">
        <v>5.2631578947368418E-2</v>
      </c>
    </row>
    <row r="40" spans="1:2" x14ac:dyDescent="0.2">
      <c r="A40">
        <v>36.799999999999997</v>
      </c>
      <c r="B40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8"/>
  <sheetViews>
    <sheetView topLeftCell="A7" workbookViewId="0">
      <selection activeCell="C8" sqref="C8"/>
    </sheetView>
  </sheetViews>
  <sheetFormatPr defaultRowHeight="12.75" x14ac:dyDescent="0.2"/>
  <cols>
    <col min="2" max="3" width="11.42578125" bestFit="1" customWidth="1"/>
    <col min="4" max="4" width="8.85546875" customWidth="1"/>
  </cols>
  <sheetData>
    <row r="6" spans="2:6" x14ac:dyDescent="0.2">
      <c r="B6" t="s">
        <v>129</v>
      </c>
    </row>
    <row r="7" spans="2:6" ht="13.5" thickBot="1" x14ac:dyDescent="0.25"/>
    <row r="8" spans="2:6" x14ac:dyDescent="0.2">
      <c r="B8" s="5" t="s">
        <v>130</v>
      </c>
      <c r="C8" s="5" t="s">
        <v>131</v>
      </c>
      <c r="D8" s="5" t="s">
        <v>132</v>
      </c>
      <c r="E8" s="5" t="s">
        <v>133</v>
      </c>
      <c r="F8" s="5" t="s">
        <v>134</v>
      </c>
    </row>
    <row r="9" spans="2:6" x14ac:dyDescent="0.2">
      <c r="B9" s="10">
        <v>5.7</v>
      </c>
      <c r="C9" s="10">
        <v>8.81</v>
      </c>
      <c r="D9" s="10">
        <v>7.2549999999999999</v>
      </c>
      <c r="E9" s="10">
        <v>6</v>
      </c>
      <c r="F9" s="10">
        <v>6.3157894736842107E-2</v>
      </c>
    </row>
    <row r="10" spans="2:6" x14ac:dyDescent="0.2">
      <c r="B10" s="10">
        <v>8.81</v>
      </c>
      <c r="C10" s="10">
        <v>11.92</v>
      </c>
      <c r="D10" s="10">
        <v>10.365</v>
      </c>
      <c r="E10" s="10">
        <v>8</v>
      </c>
      <c r="F10" s="10">
        <v>8.4210526315789472E-2</v>
      </c>
    </row>
    <row r="11" spans="2:6" x14ac:dyDescent="0.2">
      <c r="B11" s="10">
        <v>11.92</v>
      </c>
      <c r="C11" s="10">
        <v>15.03</v>
      </c>
      <c r="D11" s="10">
        <v>13.475</v>
      </c>
      <c r="E11" s="10">
        <v>6</v>
      </c>
      <c r="F11" s="10">
        <v>6.3157894736842107E-2</v>
      </c>
    </row>
    <row r="12" spans="2:6" x14ac:dyDescent="0.2">
      <c r="B12" s="10">
        <v>15.03</v>
      </c>
      <c r="C12" s="10">
        <v>18.14</v>
      </c>
      <c r="D12" s="10">
        <v>16.585000000000001</v>
      </c>
      <c r="E12" s="10">
        <v>22</v>
      </c>
      <c r="F12" s="10">
        <v>0.23157894736842105</v>
      </c>
    </row>
    <row r="13" spans="2:6" x14ac:dyDescent="0.2">
      <c r="B13" s="10">
        <v>18.14</v>
      </c>
      <c r="C13" s="10">
        <v>21.25</v>
      </c>
      <c r="D13" s="10">
        <v>19.695</v>
      </c>
      <c r="E13" s="10">
        <v>14</v>
      </c>
      <c r="F13" s="10">
        <v>0.14736842105263157</v>
      </c>
    </row>
    <row r="14" spans="2:6" x14ac:dyDescent="0.2">
      <c r="B14" s="10">
        <v>21.25</v>
      </c>
      <c r="C14" s="10">
        <v>24.36</v>
      </c>
      <c r="D14" s="10">
        <v>22.805</v>
      </c>
      <c r="E14" s="10">
        <v>11</v>
      </c>
      <c r="F14" s="10">
        <v>0.11578947368421053</v>
      </c>
    </row>
    <row r="15" spans="2:6" x14ac:dyDescent="0.2">
      <c r="B15" s="10">
        <v>24.36</v>
      </c>
      <c r="C15" s="10">
        <v>27.47</v>
      </c>
      <c r="D15" s="10">
        <v>25.914999999999999</v>
      </c>
      <c r="E15" s="10">
        <v>7</v>
      </c>
      <c r="F15" s="10">
        <v>7.3684210526315783E-2</v>
      </c>
    </row>
    <row r="16" spans="2:6" x14ac:dyDescent="0.2">
      <c r="B16" s="10">
        <v>27.47</v>
      </c>
      <c r="C16" s="10">
        <v>30.58</v>
      </c>
      <c r="D16" s="10">
        <v>29.024999999999999</v>
      </c>
      <c r="E16" s="10">
        <v>11</v>
      </c>
      <c r="F16" s="10">
        <v>0.11578947368421053</v>
      </c>
    </row>
    <row r="17" spans="2:6" x14ac:dyDescent="0.2">
      <c r="B17" s="10">
        <v>30.58</v>
      </c>
      <c r="C17" s="10">
        <v>33.69</v>
      </c>
      <c r="D17" s="10">
        <v>32.134999999999998</v>
      </c>
      <c r="E17" s="10">
        <v>5</v>
      </c>
      <c r="F17" s="10">
        <v>5.2631578947368418E-2</v>
      </c>
    </row>
    <row r="18" spans="2:6" ht="13.5" thickBot="1" x14ac:dyDescent="0.25">
      <c r="B18" s="11">
        <v>33.69</v>
      </c>
      <c r="C18" s="11">
        <v>36.799999999999997</v>
      </c>
      <c r="D18" s="11">
        <v>35.244999999999997</v>
      </c>
      <c r="E18" s="11">
        <v>5</v>
      </c>
      <c r="F18" s="11">
        <v>5.2631578947368418E-2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zoomScaleNormal="100" workbookViewId="0">
      <selection activeCell="P31" sqref="P31:P43"/>
    </sheetView>
  </sheetViews>
  <sheetFormatPr defaultRowHeight="12.75" x14ac:dyDescent="0.2"/>
  <cols>
    <col min="1" max="1" width="11.7109375" bestFit="1" customWidth="1"/>
    <col min="6" max="6" width="22.5703125" bestFit="1" customWidth="1"/>
    <col min="7" max="7" width="13.85546875" customWidth="1"/>
    <col min="16" max="16" width="14.85546875" customWidth="1"/>
  </cols>
  <sheetData>
    <row r="1" spans="1:21" x14ac:dyDescent="0.2">
      <c r="B1" t="s">
        <v>0</v>
      </c>
      <c r="C1" t="s">
        <v>1</v>
      </c>
      <c r="D1" t="s">
        <v>2</v>
      </c>
      <c r="F1" t="s">
        <v>3</v>
      </c>
    </row>
    <row r="2" spans="1:21" ht="13.5" thickBot="1" x14ac:dyDescent="0.25">
      <c r="A2" t="s">
        <v>135</v>
      </c>
    </row>
    <row r="3" spans="1:21" x14ac:dyDescent="0.2">
      <c r="A3" s="1" t="s">
        <v>4</v>
      </c>
      <c r="B3" s="2">
        <v>92.2</v>
      </c>
      <c r="C3" s="2">
        <v>1.1000000000000001</v>
      </c>
      <c r="D3" s="2">
        <v>6.7</v>
      </c>
      <c r="F3" t="s">
        <v>5</v>
      </c>
      <c r="G3" s="1" t="s">
        <v>4</v>
      </c>
      <c r="H3" s="2">
        <v>92.2</v>
      </c>
      <c r="I3" s="2">
        <v>1.1000000000000001</v>
      </c>
      <c r="J3" s="2">
        <v>6.7</v>
      </c>
      <c r="L3" t="s">
        <v>5</v>
      </c>
      <c r="P3" s="20" t="s">
        <v>146</v>
      </c>
      <c r="Q3" s="20"/>
    </row>
    <row r="4" spans="1:21" ht="13.5" thickBot="1" x14ac:dyDescent="0.25">
      <c r="A4" s="1" t="s">
        <v>6</v>
      </c>
      <c r="B4" s="2">
        <v>83.9</v>
      </c>
      <c r="C4" s="2">
        <v>1.2</v>
      </c>
      <c r="D4" s="2">
        <v>14.9</v>
      </c>
      <c r="F4" t="s">
        <v>7</v>
      </c>
      <c r="G4" s="1" t="s">
        <v>25</v>
      </c>
      <c r="H4" s="2">
        <v>78.7</v>
      </c>
      <c r="I4" s="2">
        <v>2.1</v>
      </c>
      <c r="J4" s="2">
        <v>19.2</v>
      </c>
      <c r="L4" t="s">
        <v>26</v>
      </c>
      <c r="P4" s="17"/>
      <c r="Q4" s="17"/>
    </row>
    <row r="5" spans="1:21" x14ac:dyDescent="0.2">
      <c r="A5" s="1" t="s">
        <v>8</v>
      </c>
      <c r="B5" s="2">
        <v>71.400000000000006</v>
      </c>
      <c r="C5" s="2">
        <v>1</v>
      </c>
      <c r="D5" s="2">
        <v>27.6</v>
      </c>
      <c r="F5" t="s">
        <v>9</v>
      </c>
      <c r="G5" s="16" t="s">
        <v>144</v>
      </c>
      <c r="H5" s="2">
        <v>84.65</v>
      </c>
      <c r="I5" s="2">
        <v>0.6</v>
      </c>
      <c r="J5" s="2">
        <v>14.75</v>
      </c>
      <c r="L5" t="s">
        <v>28</v>
      </c>
      <c r="P5" s="37" t="s">
        <v>120</v>
      </c>
      <c r="Q5" s="21">
        <v>19.377536231884051</v>
      </c>
      <c r="R5">
        <v>5.7</v>
      </c>
      <c r="S5" s="19" t="s">
        <v>147</v>
      </c>
      <c r="T5" s="19" t="s">
        <v>149</v>
      </c>
      <c r="U5" s="19" t="s">
        <v>150</v>
      </c>
    </row>
    <row r="6" spans="1:21" x14ac:dyDescent="0.2">
      <c r="A6" s="1" t="s">
        <v>10</v>
      </c>
      <c r="B6" s="2">
        <v>70.2</v>
      </c>
      <c r="C6" s="2">
        <v>1.7</v>
      </c>
      <c r="D6" s="2">
        <v>28.1</v>
      </c>
      <c r="F6" t="s">
        <v>11</v>
      </c>
      <c r="G6" s="16" t="s">
        <v>143</v>
      </c>
      <c r="H6" s="2">
        <v>76.7</v>
      </c>
      <c r="I6" s="2">
        <v>1.1000000000000001</v>
      </c>
      <c r="J6" s="2">
        <v>22.2</v>
      </c>
      <c r="L6" t="s">
        <v>31</v>
      </c>
      <c r="P6" s="37" t="s">
        <v>152</v>
      </c>
      <c r="Q6" s="21">
        <v>0.89456272700150841</v>
      </c>
      <c r="R6">
        <f>R5+3</f>
        <v>8.6999999999999993</v>
      </c>
      <c r="S6" s="22">
        <v>5.7</v>
      </c>
      <c r="T6" s="17">
        <v>1</v>
      </c>
      <c r="U6" s="23">
        <v>1.4705882352941176E-2</v>
      </c>
    </row>
    <row r="7" spans="1:21" x14ac:dyDescent="0.2">
      <c r="A7" s="1" t="s">
        <v>12</v>
      </c>
      <c r="B7" s="2">
        <v>71.3</v>
      </c>
      <c r="C7" s="2">
        <v>1</v>
      </c>
      <c r="D7" s="2">
        <v>27.7</v>
      </c>
      <c r="F7" t="s">
        <v>13</v>
      </c>
      <c r="G7" s="16" t="s">
        <v>140</v>
      </c>
      <c r="H7" s="2">
        <v>90.7</v>
      </c>
      <c r="I7" s="2">
        <v>1.2</v>
      </c>
      <c r="J7" s="2">
        <v>8.1</v>
      </c>
      <c r="L7" t="s">
        <v>33</v>
      </c>
      <c r="P7" s="37" t="s">
        <v>116</v>
      </c>
      <c r="Q7" s="21">
        <v>18.899999999999999</v>
      </c>
      <c r="R7">
        <f t="shared" ref="R7:R16" si="0">R6+3</f>
        <v>11.7</v>
      </c>
      <c r="S7" s="22">
        <v>8.6999999999999993</v>
      </c>
      <c r="T7" s="17">
        <v>4</v>
      </c>
      <c r="U7" s="23">
        <v>7.3529411764705885E-2</v>
      </c>
    </row>
    <row r="8" spans="1:21" x14ac:dyDescent="0.2">
      <c r="A8" s="1" t="s">
        <v>14</v>
      </c>
      <c r="B8" s="2">
        <v>72.8</v>
      </c>
      <c r="C8" s="2">
        <v>1</v>
      </c>
      <c r="D8" s="2">
        <v>26.2</v>
      </c>
      <c r="F8" t="s">
        <v>13</v>
      </c>
      <c r="G8" s="16" t="s">
        <v>141</v>
      </c>
      <c r="H8" s="2">
        <v>73</v>
      </c>
      <c r="I8" s="2">
        <v>0.8</v>
      </c>
      <c r="J8" s="2">
        <v>26.2</v>
      </c>
      <c r="L8" t="s">
        <v>7</v>
      </c>
      <c r="P8" s="37" t="s">
        <v>153</v>
      </c>
      <c r="Q8" s="21">
        <v>16.3</v>
      </c>
      <c r="R8">
        <f t="shared" si="0"/>
        <v>14.7</v>
      </c>
      <c r="S8" s="22">
        <v>11.7</v>
      </c>
      <c r="T8" s="17">
        <v>8</v>
      </c>
      <c r="U8" s="23">
        <v>0.19117647058823528</v>
      </c>
    </row>
    <row r="9" spans="1:21" x14ac:dyDescent="0.2">
      <c r="A9" s="1" t="s">
        <v>15</v>
      </c>
      <c r="B9" s="2">
        <v>65.3</v>
      </c>
      <c r="C9" s="2">
        <v>1</v>
      </c>
      <c r="D9" s="2">
        <v>33.700000000000003</v>
      </c>
      <c r="F9" t="s">
        <v>13</v>
      </c>
      <c r="G9" s="16" t="s">
        <v>139</v>
      </c>
      <c r="H9" s="2">
        <v>68.300000000000011</v>
      </c>
      <c r="I9" s="2">
        <v>0.85000000000000009</v>
      </c>
      <c r="J9" s="2">
        <v>30.85</v>
      </c>
      <c r="L9" t="s">
        <v>38</v>
      </c>
      <c r="P9" s="37" t="s">
        <v>154</v>
      </c>
      <c r="Q9" s="21">
        <v>7.4307960949877971</v>
      </c>
      <c r="R9">
        <f t="shared" si="0"/>
        <v>17.7</v>
      </c>
      <c r="S9" s="22">
        <v>14.7</v>
      </c>
      <c r="T9" s="17">
        <v>2</v>
      </c>
      <c r="U9" s="23">
        <v>0.22058823529411764</v>
      </c>
    </row>
    <row r="10" spans="1:21" x14ac:dyDescent="0.2">
      <c r="A10" s="1" t="s">
        <v>16</v>
      </c>
      <c r="B10" s="2">
        <v>70.7</v>
      </c>
      <c r="C10" s="2">
        <v>1.3</v>
      </c>
      <c r="D10" s="2">
        <v>28</v>
      </c>
      <c r="F10" t="s">
        <v>13</v>
      </c>
      <c r="G10" s="16" t="s">
        <v>142</v>
      </c>
      <c r="H10" s="2">
        <v>94.1</v>
      </c>
      <c r="I10" s="2">
        <v>0.2</v>
      </c>
      <c r="J10" s="2">
        <v>5.7</v>
      </c>
      <c r="L10" t="s">
        <v>41</v>
      </c>
      <c r="P10" s="37" t="s">
        <v>155</v>
      </c>
      <c r="Q10" s="21">
        <v>55.216730605285889</v>
      </c>
      <c r="R10">
        <f t="shared" si="0"/>
        <v>20.7</v>
      </c>
      <c r="S10" s="22">
        <v>17.7</v>
      </c>
      <c r="T10" s="17">
        <v>12</v>
      </c>
      <c r="U10" s="23">
        <v>0.39705882352941174</v>
      </c>
    </row>
    <row r="11" spans="1:21" x14ac:dyDescent="0.2">
      <c r="A11" s="1" t="s">
        <v>17</v>
      </c>
      <c r="B11" s="2">
        <v>67.599999999999994</v>
      </c>
      <c r="C11" s="2">
        <v>1.5</v>
      </c>
      <c r="D11" s="2">
        <v>30.9</v>
      </c>
      <c r="F11" t="s">
        <v>9</v>
      </c>
      <c r="G11" s="16" t="s">
        <v>138</v>
      </c>
      <c r="H11" s="2">
        <v>82.15</v>
      </c>
      <c r="I11" s="2">
        <v>1.55</v>
      </c>
      <c r="J11" s="2">
        <v>16.3</v>
      </c>
      <c r="L11" t="s">
        <v>43</v>
      </c>
      <c r="P11" s="37" t="s">
        <v>156</v>
      </c>
      <c r="Q11" s="21">
        <v>-0.32213816015175878</v>
      </c>
      <c r="R11">
        <f t="shared" si="0"/>
        <v>23.7</v>
      </c>
      <c r="S11" s="22">
        <v>20.7</v>
      </c>
      <c r="T11" s="17">
        <v>14</v>
      </c>
      <c r="U11" s="23">
        <v>0.6029411764705882</v>
      </c>
    </row>
    <row r="12" spans="1:21" x14ac:dyDescent="0.2">
      <c r="A12" s="1" t="s">
        <v>18</v>
      </c>
      <c r="B12" s="2">
        <v>61.2</v>
      </c>
      <c r="C12" s="2">
        <v>2</v>
      </c>
      <c r="D12" s="2">
        <v>36.799999999999997</v>
      </c>
      <c r="F12" t="s">
        <v>19</v>
      </c>
      <c r="G12" s="16" t="s">
        <v>137</v>
      </c>
      <c r="H12" s="2">
        <v>77.599999999999994</v>
      </c>
      <c r="I12" s="2">
        <v>1</v>
      </c>
      <c r="J12" s="2">
        <v>21.4</v>
      </c>
      <c r="L12" t="s">
        <v>43</v>
      </c>
      <c r="P12" s="37" t="s">
        <v>157</v>
      </c>
      <c r="Q12" s="21">
        <v>0.23160947866648654</v>
      </c>
      <c r="R12">
        <f t="shared" si="0"/>
        <v>26.7</v>
      </c>
      <c r="S12" s="22">
        <v>23.7</v>
      </c>
      <c r="T12" s="17">
        <v>11</v>
      </c>
      <c r="U12" s="23">
        <v>0.76470588235294112</v>
      </c>
    </row>
    <row r="13" spans="1:21" x14ac:dyDescent="0.2">
      <c r="A13" s="1" t="s">
        <v>20</v>
      </c>
      <c r="B13" s="2">
        <v>74.3</v>
      </c>
      <c r="C13" s="2">
        <v>1.9</v>
      </c>
      <c r="D13" s="2">
        <v>23.8</v>
      </c>
      <c r="F13" t="s">
        <v>9</v>
      </c>
      <c r="G13" s="16" t="s">
        <v>136</v>
      </c>
      <c r="H13" s="2">
        <v>80.699999999999989</v>
      </c>
      <c r="I13" s="2">
        <v>2.5499999999999998</v>
      </c>
      <c r="J13" s="2">
        <v>16.75</v>
      </c>
      <c r="L13" t="s">
        <v>43</v>
      </c>
      <c r="P13" s="37" t="s">
        <v>158</v>
      </c>
      <c r="Q13" s="21">
        <v>30.7</v>
      </c>
      <c r="R13">
        <f t="shared" si="0"/>
        <v>29.7</v>
      </c>
      <c r="S13" s="22">
        <v>26.7</v>
      </c>
      <c r="T13" s="17">
        <v>5</v>
      </c>
      <c r="U13" s="23">
        <v>0.83823529411764708</v>
      </c>
    </row>
    <row r="14" spans="1:21" x14ac:dyDescent="0.2">
      <c r="A14" s="1" t="s">
        <v>21</v>
      </c>
      <c r="B14" s="2">
        <v>75.5</v>
      </c>
      <c r="C14" s="2">
        <v>1.1000000000000001</v>
      </c>
      <c r="D14" s="2">
        <v>23.4</v>
      </c>
      <c r="F14" t="s">
        <v>19</v>
      </c>
      <c r="G14" s="1" t="s">
        <v>49</v>
      </c>
      <c r="H14" s="2">
        <v>76.3</v>
      </c>
      <c r="I14" s="2">
        <v>1.85</v>
      </c>
      <c r="J14" s="2">
        <v>21.85</v>
      </c>
      <c r="L14" t="s">
        <v>43</v>
      </c>
      <c r="P14" s="37" t="s">
        <v>114</v>
      </c>
      <c r="Q14" s="21">
        <v>5.7</v>
      </c>
      <c r="R14">
        <f t="shared" si="0"/>
        <v>32.700000000000003</v>
      </c>
      <c r="S14" s="22">
        <v>29.7</v>
      </c>
      <c r="T14" s="17">
        <v>4</v>
      </c>
      <c r="U14" s="23">
        <v>0.8970588235294118</v>
      </c>
    </row>
    <row r="15" spans="1:21" x14ac:dyDescent="0.2">
      <c r="A15" s="1" t="s">
        <v>22</v>
      </c>
      <c r="B15" s="2">
        <v>78.400000000000006</v>
      </c>
      <c r="C15" s="2">
        <v>1.9</v>
      </c>
      <c r="D15" s="2">
        <v>19.7</v>
      </c>
      <c r="F15" s="38" t="s">
        <v>159</v>
      </c>
      <c r="G15" s="1" t="s">
        <v>51</v>
      </c>
      <c r="H15" s="2">
        <v>68.150000000000006</v>
      </c>
      <c r="I15" s="2">
        <v>1.35</v>
      </c>
      <c r="J15" s="2">
        <v>30.5</v>
      </c>
      <c r="L15" s="38" t="s">
        <v>160</v>
      </c>
      <c r="P15" s="17" t="s">
        <v>145</v>
      </c>
      <c r="Q15" s="21">
        <v>36.4</v>
      </c>
      <c r="R15">
        <f t="shared" si="0"/>
        <v>35.700000000000003</v>
      </c>
      <c r="S15" s="22">
        <v>32.700000000000003</v>
      </c>
      <c r="T15" s="17">
        <v>3</v>
      </c>
      <c r="U15" s="23">
        <v>0.94117647058823528</v>
      </c>
    </row>
    <row r="16" spans="1:21" x14ac:dyDescent="0.2">
      <c r="A16" s="1" t="s">
        <v>23</v>
      </c>
      <c r="B16" s="2">
        <v>79.599999999999994</v>
      </c>
      <c r="C16" s="2">
        <v>1.7</v>
      </c>
      <c r="D16" s="2">
        <v>18.7</v>
      </c>
      <c r="F16" s="38" t="s">
        <v>159</v>
      </c>
      <c r="G16" s="1" t="s">
        <v>53</v>
      </c>
      <c r="H16" s="2">
        <v>78.949999999999989</v>
      </c>
      <c r="I16" s="2">
        <v>2.85</v>
      </c>
      <c r="J16" s="2">
        <v>18.2</v>
      </c>
      <c r="L16" s="38" t="s">
        <v>160</v>
      </c>
      <c r="P16" s="37" t="s">
        <v>161</v>
      </c>
      <c r="Q16" s="21">
        <v>1337.0499999999995</v>
      </c>
      <c r="R16">
        <f t="shared" si="0"/>
        <v>38.700000000000003</v>
      </c>
      <c r="S16" s="22">
        <v>35.700000000000003</v>
      </c>
      <c r="T16" s="17">
        <v>3</v>
      </c>
      <c r="U16" s="23">
        <v>0.98529411764705888</v>
      </c>
    </row>
    <row r="17" spans="1:21" ht="13.5" thickBot="1" x14ac:dyDescent="0.25">
      <c r="A17" s="1" t="s">
        <v>24</v>
      </c>
      <c r="B17" s="2">
        <v>77.3</v>
      </c>
      <c r="C17" s="2">
        <v>1.8</v>
      </c>
      <c r="D17" s="2">
        <v>20.9</v>
      </c>
      <c r="F17" s="38" t="s">
        <v>159</v>
      </c>
      <c r="G17" s="1" t="s">
        <v>55</v>
      </c>
      <c r="H17" s="2">
        <v>88.1</v>
      </c>
      <c r="I17" s="2">
        <v>2</v>
      </c>
      <c r="J17" s="2">
        <v>9.9</v>
      </c>
      <c r="L17" s="38" t="s">
        <v>160</v>
      </c>
      <c r="P17" s="39" t="s">
        <v>162</v>
      </c>
      <c r="Q17" s="18">
        <v>69</v>
      </c>
      <c r="S17" s="22">
        <v>38.700000000000003</v>
      </c>
      <c r="T17" s="17">
        <v>1</v>
      </c>
      <c r="U17" s="23">
        <v>1</v>
      </c>
    </row>
    <row r="18" spans="1:21" ht="13.5" thickBot="1" x14ac:dyDescent="0.25">
      <c r="A18" s="1" t="s">
        <v>25</v>
      </c>
      <c r="B18" s="2">
        <v>78.7</v>
      </c>
      <c r="C18" s="2">
        <v>2.1</v>
      </c>
      <c r="D18" s="2">
        <v>19.2</v>
      </c>
      <c r="F18" t="s">
        <v>26</v>
      </c>
      <c r="G18" s="1" t="s">
        <v>56</v>
      </c>
      <c r="H18" s="2">
        <v>86</v>
      </c>
      <c r="I18" s="2">
        <v>3.7</v>
      </c>
      <c r="J18" s="2">
        <v>10.3</v>
      </c>
      <c r="L18" s="38" t="s">
        <v>160</v>
      </c>
      <c r="S18" s="39" t="s">
        <v>163</v>
      </c>
      <c r="T18" s="18">
        <v>0</v>
      </c>
      <c r="U18" s="24">
        <v>1</v>
      </c>
    </row>
    <row r="19" spans="1:21" x14ac:dyDescent="0.2">
      <c r="A19" s="1" t="s">
        <v>27</v>
      </c>
      <c r="B19" s="2">
        <v>84.4</v>
      </c>
      <c r="C19" s="2">
        <v>0.6</v>
      </c>
      <c r="D19" s="2">
        <v>15</v>
      </c>
      <c r="F19" t="s">
        <v>28</v>
      </c>
      <c r="G19" s="1" t="s">
        <v>57</v>
      </c>
      <c r="H19" s="2">
        <v>81.599999999999994</v>
      </c>
      <c r="I19" s="2">
        <v>2.1</v>
      </c>
      <c r="J19" s="2">
        <v>16.3</v>
      </c>
      <c r="L19" t="s">
        <v>43</v>
      </c>
    </row>
    <row r="20" spans="1:21" x14ac:dyDescent="0.2">
      <c r="A20" s="1" t="s">
        <v>29</v>
      </c>
      <c r="B20" s="2">
        <v>84.9</v>
      </c>
      <c r="C20" s="2">
        <v>0.6</v>
      </c>
      <c r="D20" s="2">
        <v>14.5</v>
      </c>
      <c r="F20" t="s">
        <v>28</v>
      </c>
      <c r="G20" s="1" t="s">
        <v>58</v>
      </c>
      <c r="H20" s="2">
        <v>82</v>
      </c>
      <c r="I20" s="2">
        <v>1</v>
      </c>
      <c r="J20" s="2">
        <v>17</v>
      </c>
      <c r="L20" t="s">
        <v>43</v>
      </c>
    </row>
    <row r="21" spans="1:21" x14ac:dyDescent="0.2">
      <c r="A21" s="1" t="s">
        <v>30</v>
      </c>
      <c r="B21" s="2">
        <v>76.7</v>
      </c>
      <c r="C21" s="2">
        <v>1.1000000000000001</v>
      </c>
      <c r="D21" s="2">
        <v>22.2</v>
      </c>
      <c r="F21" t="s">
        <v>31</v>
      </c>
      <c r="G21" s="1" t="s">
        <v>59</v>
      </c>
      <c r="H21" s="2">
        <v>82.8</v>
      </c>
      <c r="I21" s="2">
        <v>1.8</v>
      </c>
      <c r="J21" s="2">
        <v>15.4</v>
      </c>
      <c r="L21" t="s">
        <v>43</v>
      </c>
    </row>
    <row r="22" spans="1:21" x14ac:dyDescent="0.2">
      <c r="A22" s="1" t="s">
        <v>32</v>
      </c>
      <c r="B22" s="2">
        <v>90.8</v>
      </c>
      <c r="C22" s="2">
        <v>1.1000000000000001</v>
      </c>
      <c r="D22" s="2">
        <v>8.1</v>
      </c>
      <c r="F22" t="s">
        <v>33</v>
      </c>
      <c r="G22" s="1" t="s">
        <v>60</v>
      </c>
      <c r="H22" s="2">
        <v>81.2</v>
      </c>
      <c r="I22" s="2">
        <v>0.9</v>
      </c>
      <c r="J22" s="2">
        <v>17.899999999999999</v>
      </c>
      <c r="L22" t="s">
        <v>43</v>
      </c>
    </row>
    <row r="23" spans="1:21" x14ac:dyDescent="0.2">
      <c r="A23" s="1" t="s">
        <v>34</v>
      </c>
      <c r="B23" s="2">
        <v>90.7</v>
      </c>
      <c r="C23" s="2">
        <v>1.2</v>
      </c>
      <c r="D23" s="2">
        <v>8.1</v>
      </c>
      <c r="F23" t="s">
        <v>33</v>
      </c>
      <c r="G23" s="1" t="s">
        <v>61</v>
      </c>
      <c r="H23" s="2">
        <v>71.900000000000006</v>
      </c>
      <c r="I23" s="2">
        <v>1.5</v>
      </c>
      <c r="J23" s="2">
        <v>26.6</v>
      </c>
      <c r="L23" t="s">
        <v>43</v>
      </c>
    </row>
    <row r="24" spans="1:21" x14ac:dyDescent="0.2">
      <c r="A24" s="1" t="s">
        <v>35</v>
      </c>
      <c r="B24" s="2">
        <v>84.9</v>
      </c>
      <c r="C24" s="2">
        <v>0.7</v>
      </c>
      <c r="D24" s="2">
        <v>14.4</v>
      </c>
      <c r="F24" t="s">
        <v>33</v>
      </c>
      <c r="G24" s="1" t="s">
        <v>62</v>
      </c>
      <c r="H24" s="2">
        <v>78.599999999999994</v>
      </c>
      <c r="I24" s="2">
        <v>2.5</v>
      </c>
      <c r="J24" s="2">
        <v>18.899999999999999</v>
      </c>
      <c r="L24" t="s">
        <v>43</v>
      </c>
    </row>
    <row r="25" spans="1:21" x14ac:dyDescent="0.2">
      <c r="A25" s="1" t="s">
        <v>36</v>
      </c>
      <c r="B25" s="2">
        <v>73</v>
      </c>
      <c r="C25" s="2">
        <v>0.8</v>
      </c>
      <c r="D25" s="2">
        <v>26.2</v>
      </c>
      <c r="F25" t="s">
        <v>7</v>
      </c>
      <c r="G25" s="1" t="s">
        <v>63</v>
      </c>
      <c r="H25" s="2">
        <v>75.400000000000006</v>
      </c>
      <c r="I25" s="2">
        <v>3</v>
      </c>
      <c r="J25" s="2">
        <v>21.6</v>
      </c>
      <c r="L25" t="s">
        <v>43</v>
      </c>
    </row>
    <row r="26" spans="1:21" x14ac:dyDescent="0.2">
      <c r="A26" s="1" t="s">
        <v>37</v>
      </c>
      <c r="B26" s="2">
        <v>67.900000000000006</v>
      </c>
      <c r="C26" s="2">
        <v>0.9</v>
      </c>
      <c r="D26" s="2">
        <v>31.2</v>
      </c>
      <c r="F26" t="s">
        <v>38</v>
      </c>
      <c r="G26" s="1" t="s">
        <v>64</v>
      </c>
      <c r="H26" s="2">
        <v>79.7</v>
      </c>
      <c r="I26" s="2">
        <v>2.2999999999999998</v>
      </c>
      <c r="J26" s="2">
        <v>18</v>
      </c>
      <c r="L26" t="s">
        <v>43</v>
      </c>
    </row>
    <row r="27" spans="1:21" x14ac:dyDescent="0.2">
      <c r="A27" s="1" t="s">
        <v>39</v>
      </c>
      <c r="B27" s="2">
        <v>68.7</v>
      </c>
      <c r="C27" s="2">
        <v>0.8</v>
      </c>
      <c r="D27" s="2">
        <v>30.5</v>
      </c>
      <c r="F27" t="s">
        <v>38</v>
      </c>
      <c r="G27" s="1" t="s">
        <v>65</v>
      </c>
      <c r="H27" s="2">
        <v>83</v>
      </c>
      <c r="I27" s="2">
        <v>1</v>
      </c>
      <c r="J27" s="2">
        <v>16</v>
      </c>
      <c r="L27" t="s">
        <v>43</v>
      </c>
    </row>
    <row r="28" spans="1:21" ht="13.5" thickBot="1" x14ac:dyDescent="0.25">
      <c r="A28" s="1" t="s">
        <v>40</v>
      </c>
      <c r="B28" s="2">
        <v>94.1</v>
      </c>
      <c r="C28" s="2">
        <v>0.2</v>
      </c>
      <c r="D28" s="2">
        <v>5.7</v>
      </c>
      <c r="F28" t="s">
        <v>41</v>
      </c>
      <c r="G28" s="1" t="s">
        <v>66</v>
      </c>
      <c r="H28" s="2">
        <v>79.400000000000006</v>
      </c>
      <c r="I28" s="2">
        <v>2.6</v>
      </c>
      <c r="J28" s="2">
        <v>18</v>
      </c>
      <c r="L28" t="s">
        <v>43</v>
      </c>
    </row>
    <row r="29" spans="1:21" x14ac:dyDescent="0.2">
      <c r="A29" s="1" t="s">
        <v>42</v>
      </c>
      <c r="B29" s="2">
        <v>82.7</v>
      </c>
      <c r="C29" s="2">
        <v>1.3</v>
      </c>
      <c r="D29" s="2">
        <v>16</v>
      </c>
      <c r="F29" t="s">
        <v>43</v>
      </c>
      <c r="G29" s="1" t="s">
        <v>67</v>
      </c>
      <c r="H29" s="2">
        <v>92.3</v>
      </c>
      <c r="I29" s="2">
        <v>0.3</v>
      </c>
      <c r="J29" s="2">
        <v>7.4</v>
      </c>
      <c r="L29" t="s">
        <v>43</v>
      </c>
      <c r="P29" s="20" t="s">
        <v>151</v>
      </c>
      <c r="Q29" s="20"/>
      <c r="R29">
        <v>0.2</v>
      </c>
      <c r="S29" s="19" t="s">
        <v>147</v>
      </c>
      <c r="T29" s="19" t="s">
        <v>149</v>
      </c>
      <c r="U29" s="19" t="s">
        <v>150</v>
      </c>
    </row>
    <row r="30" spans="1:21" x14ac:dyDescent="0.2">
      <c r="A30" s="1" t="s">
        <v>44</v>
      </c>
      <c r="B30" s="2">
        <v>81.599999999999994</v>
      </c>
      <c r="C30" s="2">
        <v>1.8</v>
      </c>
      <c r="D30" s="2">
        <v>16.600000000000001</v>
      </c>
      <c r="F30" t="s">
        <v>43</v>
      </c>
      <c r="G30" s="1" t="s">
        <v>68</v>
      </c>
      <c r="H30" s="2">
        <v>76.8</v>
      </c>
      <c r="I30" s="2">
        <v>0.8</v>
      </c>
      <c r="J30" s="2">
        <v>22.4</v>
      </c>
      <c r="L30" t="s">
        <v>43</v>
      </c>
      <c r="P30" s="17"/>
      <c r="Q30" s="17"/>
      <c r="R30">
        <f>R29+0.3</f>
        <v>0.5</v>
      </c>
      <c r="S30" s="22">
        <v>0.2</v>
      </c>
      <c r="T30" s="17">
        <v>1</v>
      </c>
      <c r="U30" s="23">
        <v>1.4492753623188406E-2</v>
      </c>
    </row>
    <row r="31" spans="1:21" x14ac:dyDescent="0.2">
      <c r="A31" s="1" t="s">
        <v>45</v>
      </c>
      <c r="B31" s="2">
        <v>82.1</v>
      </c>
      <c r="C31" s="2">
        <v>1.9</v>
      </c>
      <c r="D31" s="2">
        <v>16</v>
      </c>
      <c r="F31" t="s">
        <v>43</v>
      </c>
      <c r="G31" s="1" t="s">
        <v>68</v>
      </c>
      <c r="H31" s="2">
        <v>78.5</v>
      </c>
      <c r="I31" s="2">
        <v>1</v>
      </c>
      <c r="J31" s="2">
        <v>20.5</v>
      </c>
      <c r="L31" t="s">
        <v>43</v>
      </c>
      <c r="P31" s="37" t="s">
        <v>120</v>
      </c>
      <c r="Q31" s="21">
        <v>1.5956521739130431</v>
      </c>
      <c r="R31">
        <f t="shared" ref="R31:R41" si="1">R30+0.3</f>
        <v>0.8</v>
      </c>
      <c r="S31" s="22">
        <v>0.5</v>
      </c>
      <c r="T31" s="17">
        <v>3</v>
      </c>
      <c r="U31" s="23">
        <v>5.7971014492753624E-2</v>
      </c>
    </row>
    <row r="32" spans="1:21" x14ac:dyDescent="0.2">
      <c r="A32" s="1" t="s">
        <v>46</v>
      </c>
      <c r="B32" s="2">
        <v>77.599999999999994</v>
      </c>
      <c r="C32" s="2">
        <v>1</v>
      </c>
      <c r="D32" s="2">
        <v>21.4</v>
      </c>
      <c r="F32" t="s">
        <v>43</v>
      </c>
      <c r="G32" s="1" t="s">
        <v>69</v>
      </c>
      <c r="H32" s="2">
        <v>92.8</v>
      </c>
      <c r="I32" s="2">
        <v>0.3</v>
      </c>
      <c r="J32" s="2">
        <v>6.9</v>
      </c>
      <c r="L32" t="s">
        <v>43</v>
      </c>
      <c r="P32" s="37" t="s">
        <v>152</v>
      </c>
      <c r="Q32" s="21">
        <v>9.9088660227670988E-2</v>
      </c>
      <c r="R32">
        <f t="shared" si="1"/>
        <v>1.1000000000000001</v>
      </c>
      <c r="S32" s="22">
        <v>0.8</v>
      </c>
      <c r="T32" s="17">
        <v>10</v>
      </c>
      <c r="U32" s="23">
        <v>0.20289855072463769</v>
      </c>
    </row>
    <row r="33" spans="1:21" x14ac:dyDescent="0.2">
      <c r="A33" s="1" t="s">
        <v>47</v>
      </c>
      <c r="B33" s="2">
        <v>80.599999999999994</v>
      </c>
      <c r="C33" s="2">
        <v>3.3</v>
      </c>
      <c r="D33" s="2">
        <v>16.100000000000001</v>
      </c>
      <c r="F33" t="s">
        <v>43</v>
      </c>
      <c r="G33" s="1" t="s">
        <v>70</v>
      </c>
      <c r="H33" s="2">
        <v>67.7</v>
      </c>
      <c r="I33" s="2">
        <v>1.5</v>
      </c>
      <c r="J33" s="2">
        <v>30.8</v>
      </c>
      <c r="L33" t="s">
        <v>43</v>
      </c>
      <c r="P33" s="37" t="s">
        <v>116</v>
      </c>
      <c r="Q33" s="21">
        <v>1.5</v>
      </c>
      <c r="R33">
        <f t="shared" si="1"/>
        <v>1.4000000000000001</v>
      </c>
      <c r="S33" s="22">
        <v>1.1000000000000001</v>
      </c>
      <c r="T33" s="17">
        <v>13</v>
      </c>
      <c r="U33" s="23">
        <v>0.39130434782608697</v>
      </c>
    </row>
    <row r="34" spans="1:21" x14ac:dyDescent="0.2">
      <c r="A34" s="1" t="s">
        <v>48</v>
      </c>
      <c r="B34" s="2">
        <v>80.8</v>
      </c>
      <c r="C34" s="2">
        <v>1.8</v>
      </c>
      <c r="D34" s="2">
        <v>17.399999999999999</v>
      </c>
      <c r="F34" t="s">
        <v>43</v>
      </c>
      <c r="G34" s="1" t="s">
        <v>71</v>
      </c>
      <c r="H34" s="2">
        <v>71.599999999999994</v>
      </c>
      <c r="I34" s="2">
        <v>1.4</v>
      </c>
      <c r="J34" s="2">
        <v>27</v>
      </c>
      <c r="L34" t="s">
        <v>43</v>
      </c>
      <c r="P34" s="37" t="s">
        <v>153</v>
      </c>
      <c r="Q34" s="21">
        <v>1</v>
      </c>
      <c r="R34">
        <f t="shared" si="1"/>
        <v>1.7000000000000002</v>
      </c>
      <c r="S34" s="22">
        <v>1.4000000000000001</v>
      </c>
      <c r="T34" s="17">
        <v>7</v>
      </c>
      <c r="U34" s="23">
        <v>0.49275362318840582</v>
      </c>
    </row>
    <row r="35" spans="1:21" x14ac:dyDescent="0.2">
      <c r="A35" s="1" t="s">
        <v>49</v>
      </c>
      <c r="B35" s="2">
        <v>81.8</v>
      </c>
      <c r="C35" s="2">
        <v>2.2000000000000002</v>
      </c>
      <c r="D35" s="2">
        <v>16</v>
      </c>
      <c r="F35" t="s">
        <v>43</v>
      </c>
      <c r="G35" s="1" t="s">
        <v>72</v>
      </c>
      <c r="H35" s="2">
        <v>81.2</v>
      </c>
      <c r="I35" s="2">
        <v>1.8</v>
      </c>
      <c r="J35" s="2">
        <v>17</v>
      </c>
      <c r="L35" t="s">
        <v>43</v>
      </c>
      <c r="P35" s="37" t="s">
        <v>154</v>
      </c>
      <c r="Q35" s="21">
        <v>0.82309222959175299</v>
      </c>
      <c r="R35">
        <f t="shared" si="1"/>
        <v>2</v>
      </c>
      <c r="S35" s="22">
        <v>1.7000000000000002</v>
      </c>
      <c r="T35" s="17">
        <v>8</v>
      </c>
      <c r="U35" s="23">
        <v>0.60869565217391308</v>
      </c>
    </row>
    <row r="36" spans="1:21" x14ac:dyDescent="0.2">
      <c r="A36" s="1" t="s">
        <v>50</v>
      </c>
      <c r="B36" s="2">
        <v>70.8</v>
      </c>
      <c r="C36" s="2">
        <v>1.5</v>
      </c>
      <c r="D36" s="2">
        <v>27.7</v>
      </c>
      <c r="F36" t="s">
        <v>43</v>
      </c>
      <c r="G36" s="1" t="s">
        <v>73</v>
      </c>
      <c r="H36" s="2">
        <v>85.6</v>
      </c>
      <c r="I36" s="2">
        <v>2.1</v>
      </c>
      <c r="J36" s="2">
        <v>12.3</v>
      </c>
      <c r="L36" t="s">
        <v>43</v>
      </c>
      <c r="P36" s="37" t="s">
        <v>155</v>
      </c>
      <c r="Q36" s="21">
        <v>0.67748081841432306</v>
      </c>
      <c r="R36">
        <f t="shared" si="1"/>
        <v>2.2999999999999998</v>
      </c>
      <c r="S36" s="22">
        <v>2</v>
      </c>
      <c r="T36" s="17">
        <v>4</v>
      </c>
      <c r="U36" s="23">
        <v>0.66666666666666663</v>
      </c>
    </row>
    <row r="37" spans="1:21" x14ac:dyDescent="0.2">
      <c r="A37" s="1" t="s">
        <v>51</v>
      </c>
      <c r="B37" s="2">
        <v>69.3</v>
      </c>
      <c r="C37" s="2">
        <v>1.6</v>
      </c>
      <c r="D37" s="2">
        <v>29.1</v>
      </c>
      <c r="F37" t="s">
        <v>43</v>
      </c>
      <c r="G37" s="1" t="s">
        <v>74</v>
      </c>
      <c r="H37" s="2">
        <v>78.7</v>
      </c>
      <c r="I37" s="2">
        <v>3.2</v>
      </c>
      <c r="J37" s="2">
        <v>18.100000000000001</v>
      </c>
      <c r="L37" t="s">
        <v>43</v>
      </c>
      <c r="P37" s="37" t="s">
        <v>156</v>
      </c>
      <c r="Q37" s="21">
        <v>-0.7050840057118144</v>
      </c>
      <c r="R37">
        <f t="shared" si="1"/>
        <v>2.5999999999999996</v>
      </c>
      <c r="S37" s="22">
        <v>2.2999999999999998</v>
      </c>
      <c r="T37" s="17">
        <v>7</v>
      </c>
      <c r="U37" s="23">
        <v>0.76811594202898548</v>
      </c>
    </row>
    <row r="38" spans="1:21" x14ac:dyDescent="0.2">
      <c r="A38" s="1" t="s">
        <v>52</v>
      </c>
      <c r="B38" s="2">
        <v>67</v>
      </c>
      <c r="C38" s="2">
        <v>1.1000000000000001</v>
      </c>
      <c r="D38" s="2">
        <v>31.9</v>
      </c>
      <c r="F38" t="s">
        <v>43</v>
      </c>
      <c r="G38" s="1" t="s">
        <v>75</v>
      </c>
      <c r="H38" s="2">
        <v>73.5</v>
      </c>
      <c r="I38" s="2">
        <v>1.2</v>
      </c>
      <c r="J38" s="2">
        <v>25.3</v>
      </c>
      <c r="L38" t="s">
        <v>43</v>
      </c>
      <c r="P38" s="37" t="s">
        <v>157</v>
      </c>
      <c r="Q38" s="21">
        <v>0.44648397682998087</v>
      </c>
      <c r="R38">
        <f t="shared" si="1"/>
        <v>2.8999999999999995</v>
      </c>
      <c r="S38" s="22">
        <v>2.5999999999999996</v>
      </c>
      <c r="T38" s="17">
        <v>5</v>
      </c>
      <c r="U38" s="23">
        <v>0.84057971014492749</v>
      </c>
    </row>
    <row r="39" spans="1:21" x14ac:dyDescent="0.2">
      <c r="A39" s="1" t="s">
        <v>53</v>
      </c>
      <c r="B39" s="2">
        <v>78.099999999999994</v>
      </c>
      <c r="C39" s="2">
        <v>4</v>
      </c>
      <c r="D39" s="2">
        <v>17.899999999999999</v>
      </c>
      <c r="F39" t="s">
        <v>43</v>
      </c>
      <c r="G39" s="1" t="s">
        <v>76</v>
      </c>
      <c r="H39" s="2">
        <v>71.3</v>
      </c>
      <c r="I39" s="2">
        <v>0.7</v>
      </c>
      <c r="J39" s="2">
        <v>28</v>
      </c>
      <c r="L39" t="s">
        <v>43</v>
      </c>
      <c r="P39" s="37" t="s">
        <v>158</v>
      </c>
      <c r="Q39" s="21">
        <v>3.5</v>
      </c>
      <c r="R39">
        <f t="shared" si="1"/>
        <v>3.1999999999999993</v>
      </c>
      <c r="S39" s="22">
        <v>2.8999999999999995</v>
      </c>
      <c r="T39" s="17">
        <v>7</v>
      </c>
      <c r="U39" s="23">
        <v>0.94202898550724634</v>
      </c>
    </row>
    <row r="40" spans="1:21" x14ac:dyDescent="0.2">
      <c r="A40" s="1" t="s">
        <v>54</v>
      </c>
      <c r="B40" s="2">
        <v>79.8</v>
      </c>
      <c r="C40" s="2">
        <v>1.7</v>
      </c>
      <c r="D40" s="2">
        <v>18.5</v>
      </c>
      <c r="F40" t="s">
        <v>43</v>
      </c>
      <c r="G40" s="1" t="s">
        <v>77</v>
      </c>
      <c r="H40" s="2">
        <v>79</v>
      </c>
      <c r="I40" s="2">
        <v>1.1000000000000001</v>
      </c>
      <c r="J40" s="2">
        <v>19.899999999999999</v>
      </c>
      <c r="L40" t="s">
        <v>43</v>
      </c>
      <c r="P40" s="37" t="s">
        <v>114</v>
      </c>
      <c r="Q40" s="21">
        <v>0.2</v>
      </c>
      <c r="R40">
        <f t="shared" si="1"/>
        <v>3.4999999999999991</v>
      </c>
      <c r="S40" s="22">
        <v>3.1999999999999993</v>
      </c>
      <c r="T40" s="17">
        <v>2</v>
      </c>
      <c r="U40" s="23">
        <v>0.97101449275362317</v>
      </c>
    </row>
    <row r="41" spans="1:21" x14ac:dyDescent="0.2">
      <c r="A41" s="1" t="s">
        <v>55</v>
      </c>
      <c r="B41" s="2">
        <v>88.1</v>
      </c>
      <c r="C41" s="2">
        <v>2</v>
      </c>
      <c r="D41" s="2">
        <v>9.9</v>
      </c>
      <c r="F41" t="s">
        <v>43</v>
      </c>
      <c r="G41" s="1" t="s">
        <v>78</v>
      </c>
      <c r="H41" s="2">
        <v>86.8</v>
      </c>
      <c r="I41" s="2">
        <v>3.1</v>
      </c>
      <c r="J41" s="2">
        <v>10.1</v>
      </c>
      <c r="L41" t="s">
        <v>43</v>
      </c>
      <c r="P41" s="17" t="s">
        <v>145</v>
      </c>
      <c r="Q41" s="21">
        <v>3.7</v>
      </c>
      <c r="R41">
        <f t="shared" si="1"/>
        <v>3.7999999999999989</v>
      </c>
      <c r="S41" s="22">
        <v>3.4999999999999991</v>
      </c>
      <c r="T41" s="17">
        <v>1</v>
      </c>
      <c r="U41" s="23">
        <v>0.98550724637681164</v>
      </c>
    </row>
    <row r="42" spans="1:21" x14ac:dyDescent="0.2">
      <c r="A42" s="1" t="s">
        <v>56</v>
      </c>
      <c r="B42" s="2">
        <v>86</v>
      </c>
      <c r="C42" s="2">
        <v>3.7</v>
      </c>
      <c r="D42" s="2">
        <v>10.3</v>
      </c>
      <c r="F42" t="s">
        <v>43</v>
      </c>
      <c r="G42" s="1" t="s">
        <v>79</v>
      </c>
      <c r="H42" s="2">
        <v>80.599999999999994</v>
      </c>
      <c r="I42" s="2">
        <v>1.3</v>
      </c>
      <c r="J42" s="2">
        <v>18.100000000000001</v>
      </c>
      <c r="L42" t="s">
        <v>43</v>
      </c>
      <c r="P42" s="37" t="s">
        <v>161</v>
      </c>
      <c r="Q42" s="21">
        <v>110.09999999999998</v>
      </c>
      <c r="S42" s="22">
        <v>3.7999999999999989</v>
      </c>
      <c r="T42" s="17">
        <v>1</v>
      </c>
      <c r="U42" s="23">
        <v>1</v>
      </c>
    </row>
    <row r="43" spans="1:21" ht="13.5" thickBot="1" x14ac:dyDescent="0.25">
      <c r="A43" s="1" t="s">
        <v>57</v>
      </c>
      <c r="B43" s="2">
        <v>81.599999999999994</v>
      </c>
      <c r="C43" s="2">
        <v>2.1</v>
      </c>
      <c r="D43" s="2">
        <v>16.3</v>
      </c>
      <c r="F43" t="s">
        <v>43</v>
      </c>
      <c r="G43" s="1" t="s">
        <v>80</v>
      </c>
      <c r="H43" s="2">
        <v>89.2</v>
      </c>
      <c r="I43" s="2">
        <v>1.5</v>
      </c>
      <c r="J43" s="2">
        <v>9.3000000000000007</v>
      </c>
      <c r="L43" t="s">
        <v>43</v>
      </c>
      <c r="P43" s="39" t="s">
        <v>162</v>
      </c>
      <c r="Q43" s="18">
        <v>69</v>
      </c>
      <c r="S43" s="18" t="s">
        <v>148</v>
      </c>
      <c r="T43" s="18">
        <v>0</v>
      </c>
      <c r="U43" s="24">
        <v>1</v>
      </c>
    </row>
    <row r="44" spans="1:21" x14ac:dyDescent="0.2">
      <c r="A44" s="1" t="s">
        <v>58</v>
      </c>
      <c r="B44" s="2">
        <v>82</v>
      </c>
      <c r="C44" s="2">
        <v>1</v>
      </c>
      <c r="D44" s="2">
        <v>17</v>
      </c>
      <c r="F44" t="s">
        <v>43</v>
      </c>
      <c r="G44" s="1" t="s">
        <v>81</v>
      </c>
      <c r="H44" s="2">
        <v>77.5</v>
      </c>
      <c r="I44" s="2">
        <v>2.2999999999999998</v>
      </c>
      <c r="J44" s="2">
        <v>20.2</v>
      </c>
      <c r="L44" t="s">
        <v>43</v>
      </c>
    </row>
    <row r="45" spans="1:21" x14ac:dyDescent="0.2">
      <c r="A45" s="1" t="s">
        <v>59</v>
      </c>
      <c r="B45" s="2">
        <v>82.8</v>
      </c>
      <c r="C45" s="2">
        <v>1.8</v>
      </c>
      <c r="D45" s="2">
        <v>15.4</v>
      </c>
      <c r="F45" t="s">
        <v>43</v>
      </c>
      <c r="G45" s="1" t="s">
        <v>82</v>
      </c>
      <c r="H45" s="2">
        <v>81.8</v>
      </c>
      <c r="I45" s="2">
        <v>2.2000000000000002</v>
      </c>
      <c r="J45" s="2">
        <v>16</v>
      </c>
      <c r="L45" t="s">
        <v>43</v>
      </c>
    </row>
    <row r="46" spans="1:21" x14ac:dyDescent="0.2">
      <c r="A46" s="1" t="s">
        <v>60</v>
      </c>
      <c r="B46" s="2">
        <v>81.2</v>
      </c>
      <c r="C46" s="2">
        <v>0.9</v>
      </c>
      <c r="D46" s="2">
        <v>17.899999999999999</v>
      </c>
      <c r="F46" t="s">
        <v>43</v>
      </c>
      <c r="G46" s="1" t="s">
        <v>83</v>
      </c>
      <c r="H46" s="2">
        <v>90.4</v>
      </c>
      <c r="I46" s="2">
        <v>0.7</v>
      </c>
      <c r="J46" s="2">
        <v>8.9</v>
      </c>
      <c r="L46" t="s">
        <v>43</v>
      </c>
    </row>
    <row r="47" spans="1:21" x14ac:dyDescent="0.2">
      <c r="A47" s="1" t="s">
        <v>61</v>
      </c>
      <c r="B47" s="2">
        <v>71.900000000000006</v>
      </c>
      <c r="C47" s="2">
        <v>1.5</v>
      </c>
      <c r="D47" s="2">
        <v>26.6</v>
      </c>
      <c r="F47" t="s">
        <v>43</v>
      </c>
      <c r="G47" s="1" t="s">
        <v>84</v>
      </c>
      <c r="H47" s="2">
        <v>76.8</v>
      </c>
      <c r="I47" s="2">
        <v>1.7</v>
      </c>
      <c r="J47" s="2">
        <v>21.5</v>
      </c>
      <c r="L47" t="s">
        <v>43</v>
      </c>
    </row>
    <row r="48" spans="1:21" x14ac:dyDescent="0.2">
      <c r="A48" s="1" t="s">
        <v>62</v>
      </c>
      <c r="B48" s="2">
        <v>78.599999999999994</v>
      </c>
      <c r="C48" s="2">
        <v>2.5</v>
      </c>
      <c r="D48" s="2">
        <v>18.899999999999999</v>
      </c>
      <c r="F48" t="s">
        <v>43</v>
      </c>
      <c r="G48" s="1" t="s">
        <v>85</v>
      </c>
      <c r="H48" s="2">
        <v>76.7</v>
      </c>
      <c r="I48" s="2">
        <v>1</v>
      </c>
      <c r="J48" s="2">
        <v>22.3</v>
      </c>
      <c r="L48" t="s">
        <v>43</v>
      </c>
    </row>
    <row r="49" spans="1:12" x14ac:dyDescent="0.2">
      <c r="A49" s="1" t="s">
        <v>63</v>
      </c>
      <c r="B49" s="2">
        <v>75.400000000000006</v>
      </c>
      <c r="C49" s="2">
        <v>3</v>
      </c>
      <c r="D49" s="2">
        <v>21.6</v>
      </c>
      <c r="F49" t="s">
        <v>43</v>
      </c>
      <c r="G49" s="1" t="s">
        <v>86</v>
      </c>
      <c r="H49" s="2">
        <v>79.900000000000006</v>
      </c>
      <c r="I49" s="2">
        <v>2.6</v>
      </c>
      <c r="J49" s="2">
        <v>17.5</v>
      </c>
      <c r="L49" t="s">
        <v>43</v>
      </c>
    </row>
    <row r="50" spans="1:12" x14ac:dyDescent="0.2">
      <c r="A50" s="1" t="s">
        <v>64</v>
      </c>
      <c r="B50" s="2">
        <v>79.7</v>
      </c>
      <c r="C50" s="2">
        <v>2.2999999999999998</v>
      </c>
      <c r="D50" s="2">
        <v>18</v>
      </c>
      <c r="F50" t="s">
        <v>43</v>
      </c>
      <c r="G50" s="1" t="s">
        <v>87</v>
      </c>
      <c r="H50" s="2">
        <v>89.1</v>
      </c>
      <c r="I50" s="2">
        <v>0.8</v>
      </c>
      <c r="J50" s="2">
        <v>10.1</v>
      </c>
      <c r="L50" t="s">
        <v>43</v>
      </c>
    </row>
    <row r="51" spans="1:12" x14ac:dyDescent="0.2">
      <c r="A51" s="1" t="s">
        <v>65</v>
      </c>
      <c r="B51" s="2">
        <v>83</v>
      </c>
      <c r="C51" s="2">
        <v>1</v>
      </c>
      <c r="D51" s="2">
        <v>16</v>
      </c>
      <c r="F51" t="s">
        <v>43</v>
      </c>
      <c r="G51" s="1" t="s">
        <v>88</v>
      </c>
      <c r="H51" s="2">
        <v>75.599999999999994</v>
      </c>
      <c r="I51" s="2">
        <v>2.5</v>
      </c>
      <c r="J51" s="2">
        <v>21.9</v>
      </c>
      <c r="L51" t="s">
        <v>43</v>
      </c>
    </row>
    <row r="52" spans="1:12" x14ac:dyDescent="0.2">
      <c r="A52" s="1" t="s">
        <v>66</v>
      </c>
      <c r="B52" s="2">
        <v>79.400000000000006</v>
      </c>
      <c r="C52" s="2">
        <v>2.6</v>
      </c>
      <c r="D52" s="2">
        <v>18</v>
      </c>
      <c r="F52" t="s">
        <v>43</v>
      </c>
      <c r="G52" s="1" t="s">
        <v>89</v>
      </c>
      <c r="H52" s="2">
        <v>78.3</v>
      </c>
      <c r="I52" s="2">
        <v>2.1</v>
      </c>
      <c r="J52" s="2">
        <v>19.600000000000001</v>
      </c>
      <c r="L52" t="s">
        <v>43</v>
      </c>
    </row>
    <row r="53" spans="1:12" x14ac:dyDescent="0.2">
      <c r="A53" s="1" t="s">
        <v>67</v>
      </c>
      <c r="B53" s="2">
        <v>92.3</v>
      </c>
      <c r="C53" s="2">
        <v>0.3</v>
      </c>
      <c r="D53" s="2">
        <v>7.4</v>
      </c>
      <c r="F53" t="s">
        <v>43</v>
      </c>
      <c r="G53" s="1" t="s">
        <v>90</v>
      </c>
      <c r="H53" s="2">
        <v>87.6</v>
      </c>
      <c r="I53" s="2">
        <v>2.4</v>
      </c>
      <c r="J53" s="2">
        <v>10</v>
      </c>
      <c r="L53" t="s">
        <v>43</v>
      </c>
    </row>
    <row r="54" spans="1:12" x14ac:dyDescent="0.2">
      <c r="A54" s="1" t="s">
        <v>68</v>
      </c>
      <c r="B54" s="2">
        <v>76.8</v>
      </c>
      <c r="C54" s="2">
        <v>0.8</v>
      </c>
      <c r="D54" s="2">
        <v>22.4</v>
      </c>
      <c r="F54" t="s">
        <v>43</v>
      </c>
      <c r="G54" s="1" t="s">
        <v>91</v>
      </c>
      <c r="H54" s="2">
        <v>74.900000000000006</v>
      </c>
      <c r="I54" s="2">
        <v>2.6</v>
      </c>
      <c r="J54" s="2">
        <v>22.5</v>
      </c>
      <c r="L54" t="s">
        <v>43</v>
      </c>
    </row>
    <row r="55" spans="1:12" x14ac:dyDescent="0.2">
      <c r="A55" s="1" t="s">
        <v>68</v>
      </c>
      <c r="B55" s="2">
        <v>78.5</v>
      </c>
      <c r="C55" s="2">
        <v>1</v>
      </c>
      <c r="D55" s="2">
        <v>20.5</v>
      </c>
      <c r="F55" t="s">
        <v>43</v>
      </c>
      <c r="G55" s="1" t="s">
        <v>92</v>
      </c>
      <c r="H55" s="2">
        <v>89.5</v>
      </c>
      <c r="I55" s="2">
        <v>1.5</v>
      </c>
      <c r="J55" s="2">
        <v>9</v>
      </c>
      <c r="L55" t="s">
        <v>43</v>
      </c>
    </row>
    <row r="56" spans="1:12" x14ac:dyDescent="0.2">
      <c r="A56" s="1" t="s">
        <v>69</v>
      </c>
      <c r="B56" s="2">
        <v>92.8</v>
      </c>
      <c r="C56" s="2">
        <v>0.3</v>
      </c>
      <c r="D56" s="2">
        <v>6.9</v>
      </c>
      <c r="F56" t="s">
        <v>43</v>
      </c>
      <c r="G56" s="1" t="s">
        <v>93</v>
      </c>
      <c r="H56" s="2">
        <v>62</v>
      </c>
      <c r="I56" s="2">
        <v>1.6</v>
      </c>
      <c r="J56" s="2">
        <v>36.4</v>
      </c>
      <c r="L56" t="s">
        <v>43</v>
      </c>
    </row>
    <row r="57" spans="1:12" x14ac:dyDescent="0.2">
      <c r="A57" s="1" t="s">
        <v>70</v>
      </c>
      <c r="B57" s="2">
        <v>67.7</v>
      </c>
      <c r="C57" s="2">
        <v>1.5</v>
      </c>
      <c r="D57" s="2">
        <v>30.8</v>
      </c>
      <c r="F57" t="s">
        <v>43</v>
      </c>
      <c r="G57" s="1" t="s">
        <v>94</v>
      </c>
      <c r="H57" s="2">
        <v>66.099999999999994</v>
      </c>
      <c r="I57" s="2">
        <v>0.7</v>
      </c>
      <c r="J57" s="2">
        <v>33.200000000000003</v>
      </c>
      <c r="L57" t="s">
        <v>43</v>
      </c>
    </row>
    <row r="58" spans="1:12" x14ac:dyDescent="0.2">
      <c r="A58" s="1" t="s">
        <v>71</v>
      </c>
      <c r="B58" s="2">
        <v>71.599999999999994</v>
      </c>
      <c r="C58" s="2">
        <v>1.4</v>
      </c>
      <c r="D58" s="2">
        <v>27</v>
      </c>
      <c r="F58" t="s">
        <v>43</v>
      </c>
      <c r="G58" s="1" t="s">
        <v>95</v>
      </c>
      <c r="H58" s="2">
        <v>74.900000000000006</v>
      </c>
      <c r="I58" s="2">
        <v>2.4</v>
      </c>
      <c r="J58" s="2">
        <v>22.7</v>
      </c>
      <c r="L58" t="s">
        <v>43</v>
      </c>
    </row>
    <row r="59" spans="1:12" x14ac:dyDescent="0.2">
      <c r="A59" s="1" t="s">
        <v>72</v>
      </c>
      <c r="B59" s="2">
        <v>81.2</v>
      </c>
      <c r="C59" s="2">
        <v>1.8</v>
      </c>
      <c r="D59" s="2">
        <v>17</v>
      </c>
      <c r="F59" t="s">
        <v>43</v>
      </c>
      <c r="G59" s="1" t="s">
        <v>96</v>
      </c>
      <c r="H59" s="2">
        <v>63.8</v>
      </c>
      <c r="I59" s="2">
        <v>1.1000000000000001</v>
      </c>
      <c r="J59" s="2">
        <v>35.1</v>
      </c>
      <c r="L59" t="s">
        <v>43</v>
      </c>
    </row>
    <row r="60" spans="1:12" x14ac:dyDescent="0.2">
      <c r="A60" s="1" t="s">
        <v>73</v>
      </c>
      <c r="B60" s="2">
        <v>85.6</v>
      </c>
      <c r="C60" s="2">
        <v>2.1</v>
      </c>
      <c r="D60" s="2">
        <v>12.3</v>
      </c>
      <c r="F60" t="s">
        <v>43</v>
      </c>
      <c r="G60" s="1" t="s">
        <v>97</v>
      </c>
      <c r="H60" s="2">
        <v>81.75</v>
      </c>
      <c r="I60" s="2">
        <v>2.8499999999999996</v>
      </c>
      <c r="J60" s="2">
        <v>15.399999999999999</v>
      </c>
      <c r="L60" t="s">
        <v>43</v>
      </c>
    </row>
    <row r="61" spans="1:12" x14ac:dyDescent="0.2">
      <c r="A61" s="1" t="s">
        <v>74</v>
      </c>
      <c r="B61" s="2">
        <v>78.7</v>
      </c>
      <c r="C61" s="2">
        <v>3.2</v>
      </c>
      <c r="D61" s="2">
        <v>18.100000000000001</v>
      </c>
      <c r="F61" t="s">
        <v>43</v>
      </c>
      <c r="G61" s="1" t="s">
        <v>99</v>
      </c>
      <c r="H61" s="2">
        <v>79.400000000000006</v>
      </c>
      <c r="I61" s="2">
        <v>1</v>
      </c>
      <c r="J61" s="2">
        <v>19.600000000000001</v>
      </c>
      <c r="L61" t="s">
        <v>43</v>
      </c>
    </row>
    <row r="62" spans="1:12" x14ac:dyDescent="0.2">
      <c r="A62" s="1" t="s">
        <v>75</v>
      </c>
      <c r="B62" s="2">
        <v>73.5</v>
      </c>
      <c r="C62" s="2">
        <v>1.2</v>
      </c>
      <c r="D62" s="2">
        <v>25.3</v>
      </c>
      <c r="F62" t="s">
        <v>43</v>
      </c>
      <c r="G62" s="1" t="s">
        <v>100</v>
      </c>
      <c r="H62" s="2">
        <v>74.599999999999994</v>
      </c>
      <c r="I62" s="2">
        <v>0.75</v>
      </c>
      <c r="J62" s="2">
        <v>24.65</v>
      </c>
      <c r="L62" t="s">
        <v>43</v>
      </c>
    </row>
    <row r="63" spans="1:12" x14ac:dyDescent="0.2">
      <c r="A63" s="1" t="s">
        <v>76</v>
      </c>
      <c r="B63" s="2">
        <v>71.3</v>
      </c>
      <c r="C63" s="2">
        <v>0.7</v>
      </c>
      <c r="D63" s="2">
        <v>28</v>
      </c>
      <c r="F63" t="s">
        <v>43</v>
      </c>
      <c r="G63" s="1" t="s">
        <v>102</v>
      </c>
      <c r="H63" s="2">
        <v>74.3</v>
      </c>
      <c r="I63" s="2">
        <v>0.6</v>
      </c>
      <c r="J63" s="2">
        <v>25.1</v>
      </c>
      <c r="L63" t="s">
        <v>43</v>
      </c>
    </row>
    <row r="64" spans="1:12" x14ac:dyDescent="0.2">
      <c r="A64" s="1" t="s">
        <v>77</v>
      </c>
      <c r="B64" s="2">
        <v>79</v>
      </c>
      <c r="C64" s="2">
        <v>1.1000000000000001</v>
      </c>
      <c r="D64" s="2">
        <v>19.899999999999999</v>
      </c>
      <c r="F64" t="s">
        <v>43</v>
      </c>
      <c r="G64" s="1" t="s">
        <v>103</v>
      </c>
      <c r="H64" s="2">
        <v>71.900000000000006</v>
      </c>
      <c r="I64" s="2">
        <v>0.5</v>
      </c>
      <c r="J64" s="2">
        <v>27.6</v>
      </c>
      <c r="L64" t="s">
        <v>43</v>
      </c>
    </row>
    <row r="65" spans="1:12" x14ac:dyDescent="0.2">
      <c r="A65" s="1" t="s">
        <v>78</v>
      </c>
      <c r="B65" s="2">
        <v>86.8</v>
      </c>
      <c r="C65" s="2">
        <v>3.1</v>
      </c>
      <c r="D65" s="2">
        <v>10.1</v>
      </c>
      <c r="F65" t="s">
        <v>43</v>
      </c>
      <c r="G65" s="1" t="s">
        <v>104</v>
      </c>
      <c r="H65" s="2">
        <v>78</v>
      </c>
      <c r="I65" s="2">
        <v>0.8</v>
      </c>
      <c r="J65" s="2">
        <v>21.2</v>
      </c>
      <c r="L65" t="s">
        <v>43</v>
      </c>
    </row>
    <row r="66" spans="1:12" x14ac:dyDescent="0.2">
      <c r="A66" s="1" t="s">
        <v>79</v>
      </c>
      <c r="B66" s="2">
        <v>80.599999999999994</v>
      </c>
      <c r="C66" s="2">
        <v>1.3</v>
      </c>
      <c r="D66" s="2">
        <v>18.100000000000001</v>
      </c>
      <c r="F66" t="s">
        <v>43</v>
      </c>
      <c r="G66" s="1" t="s">
        <v>105</v>
      </c>
      <c r="H66" s="2">
        <v>63.4</v>
      </c>
      <c r="I66" s="2">
        <v>0.9</v>
      </c>
      <c r="J66" s="2">
        <v>35.700000000000003</v>
      </c>
      <c r="L66" t="s">
        <v>43</v>
      </c>
    </row>
    <row r="67" spans="1:12" x14ac:dyDescent="0.2">
      <c r="A67" s="1" t="s">
        <v>80</v>
      </c>
      <c r="B67" s="2">
        <v>89.2</v>
      </c>
      <c r="C67" s="2">
        <v>1.5</v>
      </c>
      <c r="D67" s="2">
        <v>9.3000000000000007</v>
      </c>
      <c r="F67" t="s">
        <v>43</v>
      </c>
      <c r="G67" s="1" t="s">
        <v>106</v>
      </c>
      <c r="H67" s="2">
        <v>86.4</v>
      </c>
      <c r="I67" s="2">
        <v>1.5</v>
      </c>
      <c r="J67" s="2">
        <v>12.1</v>
      </c>
      <c r="L67" t="s">
        <v>43</v>
      </c>
    </row>
    <row r="68" spans="1:12" x14ac:dyDescent="0.2">
      <c r="A68" s="1" t="s">
        <v>81</v>
      </c>
      <c r="B68" s="2">
        <v>77.5</v>
      </c>
      <c r="C68" s="2">
        <v>2.2999999999999998</v>
      </c>
      <c r="D68" s="2">
        <v>20.2</v>
      </c>
      <c r="F68" t="s">
        <v>43</v>
      </c>
      <c r="G68" s="1" t="s">
        <v>107</v>
      </c>
      <c r="H68" s="2">
        <v>78.900000000000006</v>
      </c>
      <c r="I68" s="2">
        <v>2.8</v>
      </c>
      <c r="J68" s="2">
        <v>18.3</v>
      </c>
      <c r="L68" t="s">
        <v>43</v>
      </c>
    </row>
    <row r="69" spans="1:12" x14ac:dyDescent="0.2">
      <c r="A69" s="1" t="s">
        <v>82</v>
      </c>
      <c r="B69" s="2">
        <v>81.8</v>
      </c>
      <c r="C69" s="2">
        <v>2.2000000000000002</v>
      </c>
      <c r="D69" s="2">
        <v>16</v>
      </c>
      <c r="F69" t="s">
        <v>43</v>
      </c>
      <c r="G69" s="1" t="s">
        <v>108</v>
      </c>
      <c r="H69" s="2">
        <v>70.400000000000006</v>
      </c>
      <c r="I69" s="2">
        <v>1.4</v>
      </c>
      <c r="J69" s="2">
        <v>28.2</v>
      </c>
      <c r="L69" t="s">
        <v>43</v>
      </c>
    </row>
    <row r="70" spans="1:12" x14ac:dyDescent="0.2">
      <c r="A70" s="1" t="s">
        <v>83</v>
      </c>
      <c r="B70" s="2">
        <v>90.4</v>
      </c>
      <c r="C70" s="2">
        <v>0.7</v>
      </c>
      <c r="D70" s="2">
        <v>8.9</v>
      </c>
      <c r="F70" t="s">
        <v>43</v>
      </c>
      <c r="G70" s="1" t="s">
        <v>109</v>
      </c>
      <c r="H70" s="2">
        <v>80</v>
      </c>
      <c r="I70" s="2">
        <v>2.7</v>
      </c>
      <c r="J70" s="2">
        <v>17.3</v>
      </c>
      <c r="L70" t="s">
        <v>43</v>
      </c>
    </row>
    <row r="71" spans="1:12" x14ac:dyDescent="0.2">
      <c r="A71" s="1" t="s">
        <v>84</v>
      </c>
      <c r="B71" s="2">
        <v>76.8</v>
      </c>
      <c r="C71" s="2">
        <v>1.7</v>
      </c>
      <c r="D71" s="2">
        <v>21.5</v>
      </c>
      <c r="F71" t="s">
        <v>43</v>
      </c>
      <c r="G71" s="1" t="s">
        <v>110</v>
      </c>
      <c r="H71" s="2">
        <v>71.400000000000006</v>
      </c>
      <c r="I71" s="2">
        <v>1.3</v>
      </c>
      <c r="J71" s="2">
        <v>27.3</v>
      </c>
      <c r="L71" t="s">
        <v>43</v>
      </c>
    </row>
    <row r="72" spans="1:12" x14ac:dyDescent="0.2">
      <c r="A72" s="1" t="s">
        <v>85</v>
      </c>
      <c r="B72" s="2">
        <v>76.7</v>
      </c>
      <c r="C72" s="2">
        <v>1</v>
      </c>
      <c r="D72" s="2">
        <v>22.3</v>
      </c>
      <c r="F72" t="s">
        <v>43</v>
      </c>
    </row>
    <row r="73" spans="1:12" x14ac:dyDescent="0.2">
      <c r="A73" s="1" t="s">
        <v>86</v>
      </c>
      <c r="B73" s="2">
        <v>79.900000000000006</v>
      </c>
      <c r="C73" s="2">
        <v>2.6</v>
      </c>
      <c r="D73" s="2">
        <v>17.5</v>
      </c>
      <c r="F73" t="s">
        <v>43</v>
      </c>
      <c r="H73" s="2"/>
      <c r="I73" s="2"/>
      <c r="J73" s="2"/>
    </row>
    <row r="74" spans="1:12" x14ac:dyDescent="0.2">
      <c r="A74" s="1" t="s">
        <v>87</v>
      </c>
      <c r="B74" s="2">
        <v>89.1</v>
      </c>
      <c r="C74" s="2">
        <v>0.8</v>
      </c>
      <c r="D74" s="2">
        <v>10.1</v>
      </c>
      <c r="F74" t="s">
        <v>43</v>
      </c>
      <c r="H74" s="2"/>
      <c r="I74" s="2"/>
      <c r="J74" s="2"/>
    </row>
    <row r="75" spans="1:12" x14ac:dyDescent="0.2">
      <c r="A75" s="1" t="s">
        <v>88</v>
      </c>
      <c r="B75" s="2">
        <v>75.599999999999994</v>
      </c>
      <c r="C75" s="2">
        <v>2.5</v>
      </c>
      <c r="D75" s="2">
        <v>21.9</v>
      </c>
      <c r="F75" t="s">
        <v>43</v>
      </c>
      <c r="H75" s="2"/>
      <c r="I75" s="2"/>
      <c r="J75" s="2"/>
    </row>
    <row r="76" spans="1:12" x14ac:dyDescent="0.2">
      <c r="A76" s="1" t="s">
        <v>89</v>
      </c>
      <c r="B76" s="2">
        <v>78.3</v>
      </c>
      <c r="C76" s="2">
        <v>2.1</v>
      </c>
      <c r="D76" s="2">
        <v>19.600000000000001</v>
      </c>
      <c r="F76" t="s">
        <v>43</v>
      </c>
      <c r="H76" s="2"/>
      <c r="I76" s="2"/>
      <c r="J76" s="2"/>
    </row>
    <row r="77" spans="1:12" x14ac:dyDescent="0.2">
      <c r="A77" s="1" t="s">
        <v>90</v>
      </c>
      <c r="B77" s="2">
        <v>87.6</v>
      </c>
      <c r="C77" s="2">
        <v>2.4</v>
      </c>
      <c r="D77" s="2">
        <v>10</v>
      </c>
      <c r="F77" t="s">
        <v>43</v>
      </c>
      <c r="H77" s="2"/>
      <c r="I77" s="2"/>
      <c r="J77" s="2"/>
    </row>
    <row r="78" spans="1:12" x14ac:dyDescent="0.2">
      <c r="A78" s="1" t="s">
        <v>91</v>
      </c>
      <c r="B78" s="2">
        <v>74.900000000000006</v>
      </c>
      <c r="C78" s="2">
        <v>2.6</v>
      </c>
      <c r="D78" s="2">
        <v>22.5</v>
      </c>
      <c r="F78" t="s">
        <v>43</v>
      </c>
      <c r="H78" s="2"/>
      <c r="I78" s="2"/>
      <c r="J78" s="2"/>
    </row>
    <row r="79" spans="1:12" x14ac:dyDescent="0.2">
      <c r="A79" s="1" t="s">
        <v>92</v>
      </c>
      <c r="B79" s="2">
        <v>89.5</v>
      </c>
      <c r="C79" s="2">
        <v>1.5</v>
      </c>
      <c r="D79" s="2">
        <v>9</v>
      </c>
      <c r="F79" t="s">
        <v>43</v>
      </c>
      <c r="H79" s="2"/>
      <c r="I79" s="2"/>
      <c r="J79" s="2"/>
    </row>
    <row r="80" spans="1:12" x14ac:dyDescent="0.2">
      <c r="A80" s="1" t="s">
        <v>93</v>
      </c>
      <c r="B80" s="2">
        <v>62</v>
      </c>
      <c r="C80" s="2">
        <v>1.6</v>
      </c>
      <c r="D80" s="2">
        <v>36.4</v>
      </c>
      <c r="F80" t="s">
        <v>43</v>
      </c>
      <c r="H80" s="2"/>
      <c r="I80" s="2"/>
      <c r="J80" s="2"/>
    </row>
    <row r="81" spans="1:10" x14ac:dyDescent="0.2">
      <c r="A81" s="1" t="s">
        <v>94</v>
      </c>
      <c r="B81" s="2">
        <v>66.099999999999994</v>
      </c>
      <c r="C81" s="2">
        <v>0.7</v>
      </c>
      <c r="D81" s="2">
        <v>33.200000000000003</v>
      </c>
      <c r="F81" t="s">
        <v>43</v>
      </c>
      <c r="H81" s="2"/>
      <c r="I81" s="2"/>
      <c r="J81" s="2"/>
    </row>
    <row r="82" spans="1:10" x14ac:dyDescent="0.2">
      <c r="A82" s="1" t="s">
        <v>95</v>
      </c>
      <c r="B82" s="2">
        <v>74.900000000000006</v>
      </c>
      <c r="C82" s="2">
        <v>2.4</v>
      </c>
      <c r="D82" s="2">
        <v>22.7</v>
      </c>
      <c r="F82" t="s">
        <v>43</v>
      </c>
      <c r="H82" s="2"/>
      <c r="I82" s="2"/>
      <c r="J82" s="2"/>
    </row>
    <row r="83" spans="1:10" x14ac:dyDescent="0.2">
      <c r="A83" s="1" t="s">
        <v>96</v>
      </c>
      <c r="B83" s="2">
        <v>63.8</v>
      </c>
      <c r="C83" s="2">
        <v>1.1000000000000001</v>
      </c>
      <c r="D83" s="2">
        <v>35.1</v>
      </c>
      <c r="F83" t="s">
        <v>43</v>
      </c>
      <c r="H83" s="2"/>
      <c r="I83" s="2"/>
      <c r="J83" s="2"/>
    </row>
    <row r="84" spans="1:10" x14ac:dyDescent="0.2">
      <c r="A84" s="1" t="s">
        <v>97</v>
      </c>
      <c r="B84" s="2">
        <v>80.900000000000006</v>
      </c>
      <c r="C84" s="2">
        <v>3.4</v>
      </c>
      <c r="D84" s="2">
        <v>15.7</v>
      </c>
      <c r="F84" t="s">
        <v>43</v>
      </c>
      <c r="G84" s="2"/>
      <c r="H84" s="2"/>
      <c r="I84" s="2"/>
      <c r="J84" s="2"/>
    </row>
    <row r="85" spans="1:10" x14ac:dyDescent="0.2">
      <c r="A85" s="1" t="s">
        <v>98</v>
      </c>
      <c r="B85" s="2">
        <v>82.6</v>
      </c>
      <c r="C85" s="2">
        <v>2.2999999999999998</v>
      </c>
      <c r="D85" s="2">
        <v>15.1</v>
      </c>
      <c r="F85" t="s">
        <v>43</v>
      </c>
      <c r="H85" s="2"/>
      <c r="I85" s="2"/>
      <c r="J85" s="2"/>
    </row>
    <row r="86" spans="1:10" x14ac:dyDescent="0.2">
      <c r="A86" s="1" t="s">
        <v>99</v>
      </c>
      <c r="B86" s="2">
        <v>79.400000000000006</v>
      </c>
      <c r="C86" s="2">
        <v>1</v>
      </c>
      <c r="D86" s="2">
        <v>19.600000000000001</v>
      </c>
      <c r="F86" t="s">
        <v>43</v>
      </c>
      <c r="H86" s="2"/>
      <c r="I86" s="2"/>
      <c r="J86" s="2"/>
    </row>
    <row r="87" spans="1:10" x14ac:dyDescent="0.2">
      <c r="A87" s="1" t="s">
        <v>100</v>
      </c>
      <c r="B87" s="2">
        <v>78.599999999999994</v>
      </c>
      <c r="C87" s="2">
        <v>0.9</v>
      </c>
      <c r="D87" s="2">
        <v>20.5</v>
      </c>
      <c r="F87" t="s">
        <v>43</v>
      </c>
      <c r="G87" s="2"/>
      <c r="H87" s="2"/>
      <c r="I87" s="2"/>
      <c r="J87" s="2"/>
    </row>
    <row r="88" spans="1:10" x14ac:dyDescent="0.2">
      <c r="A88" s="1" t="s">
        <v>101</v>
      </c>
      <c r="B88" s="2">
        <v>70.599999999999994</v>
      </c>
      <c r="C88" s="2">
        <v>0.6</v>
      </c>
      <c r="D88" s="2">
        <v>28.8</v>
      </c>
      <c r="F88" t="s">
        <v>43</v>
      </c>
      <c r="H88" s="2"/>
      <c r="I88" s="2"/>
      <c r="J88" s="2"/>
    </row>
    <row r="89" spans="1:10" x14ac:dyDescent="0.2">
      <c r="A89" s="1" t="s">
        <v>102</v>
      </c>
      <c r="B89" s="2">
        <v>74.3</v>
      </c>
      <c r="C89" s="2">
        <v>0.6</v>
      </c>
      <c r="D89" s="2">
        <v>25.1</v>
      </c>
      <c r="F89" t="s">
        <v>43</v>
      </c>
      <c r="G89" s="2"/>
      <c r="H89" s="2"/>
      <c r="I89" s="2"/>
      <c r="J89" s="2"/>
    </row>
    <row r="90" spans="1:10" x14ac:dyDescent="0.2">
      <c r="A90" s="1" t="s">
        <v>103</v>
      </c>
      <c r="B90" s="2">
        <v>71.900000000000006</v>
      </c>
      <c r="C90" s="2">
        <v>0.5</v>
      </c>
      <c r="D90" s="2">
        <v>27.6</v>
      </c>
      <c r="F90" t="s">
        <v>43</v>
      </c>
      <c r="H90" s="2"/>
      <c r="I90" s="2"/>
      <c r="J90" s="2"/>
    </row>
    <row r="91" spans="1:10" x14ac:dyDescent="0.2">
      <c r="A91" s="1" t="s">
        <v>104</v>
      </c>
      <c r="B91" s="2">
        <v>78</v>
      </c>
      <c r="C91" s="2">
        <v>0.8</v>
      </c>
      <c r="D91" s="2">
        <v>21.2</v>
      </c>
      <c r="F91" t="s">
        <v>43</v>
      </c>
      <c r="H91" s="2"/>
      <c r="I91" s="2"/>
      <c r="J91" s="2"/>
    </row>
    <row r="92" spans="1:10" x14ac:dyDescent="0.2">
      <c r="A92" s="1" t="s">
        <v>105</v>
      </c>
      <c r="B92" s="2">
        <v>63.4</v>
      </c>
      <c r="C92" s="2">
        <v>0.9</v>
      </c>
      <c r="D92" s="2">
        <v>35.700000000000003</v>
      </c>
      <c r="F92" t="s">
        <v>43</v>
      </c>
      <c r="G92" s="2"/>
      <c r="H92" s="2"/>
      <c r="I92" s="2"/>
      <c r="J92" s="2"/>
    </row>
    <row r="93" spans="1:10" x14ac:dyDescent="0.2">
      <c r="A93" s="1" t="s">
        <v>106</v>
      </c>
      <c r="B93" s="2">
        <v>86.4</v>
      </c>
      <c r="C93" s="2">
        <v>1.5</v>
      </c>
      <c r="D93" s="2">
        <v>12.1</v>
      </c>
      <c r="F93" t="s">
        <v>43</v>
      </c>
      <c r="H93" s="2"/>
      <c r="I93" s="2"/>
      <c r="J93" s="2"/>
    </row>
    <row r="94" spans="1:10" x14ac:dyDescent="0.2">
      <c r="A94" s="1" t="s">
        <v>107</v>
      </c>
      <c r="B94" s="2">
        <v>78.900000000000006</v>
      </c>
      <c r="C94" s="2">
        <v>2.8</v>
      </c>
      <c r="D94" s="2">
        <v>18.3</v>
      </c>
      <c r="F94" t="s">
        <v>43</v>
      </c>
      <c r="H94" s="2"/>
      <c r="I94" s="2"/>
      <c r="J94" s="2"/>
    </row>
    <row r="95" spans="1:10" x14ac:dyDescent="0.2">
      <c r="A95" s="1" t="s">
        <v>108</v>
      </c>
      <c r="B95" s="2">
        <v>70.400000000000006</v>
      </c>
      <c r="C95" s="2">
        <v>1.4</v>
      </c>
      <c r="D95" s="2">
        <v>28.2</v>
      </c>
      <c r="F95" t="s">
        <v>43</v>
      </c>
      <c r="H95" s="2"/>
      <c r="I95" s="2"/>
      <c r="J95" s="2"/>
    </row>
    <row r="96" spans="1:10" x14ac:dyDescent="0.2">
      <c r="A96" s="1" t="s">
        <v>109</v>
      </c>
      <c r="B96" s="2">
        <v>80</v>
      </c>
      <c r="C96" s="2">
        <v>2.7</v>
      </c>
      <c r="D96" s="2">
        <v>17.3</v>
      </c>
      <c r="F96" t="s">
        <v>43</v>
      </c>
      <c r="H96" s="2"/>
      <c r="I96" s="2"/>
      <c r="J96" s="2"/>
    </row>
    <row r="97" spans="1:10" x14ac:dyDescent="0.2">
      <c r="A97" s="1" t="s">
        <v>110</v>
      </c>
      <c r="B97" s="2">
        <v>71.400000000000006</v>
      </c>
      <c r="C97" s="2">
        <v>1.3</v>
      </c>
      <c r="D97" s="2">
        <v>27.3</v>
      </c>
      <c r="F97" t="s">
        <v>43</v>
      </c>
      <c r="H97" s="2"/>
      <c r="I97" s="2"/>
      <c r="J97" s="2"/>
    </row>
    <row r="98" spans="1:10" x14ac:dyDescent="0.2">
      <c r="H98" s="2"/>
      <c r="I98" s="2"/>
      <c r="J98" s="2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43" workbookViewId="0">
      <selection activeCell="J15" sqref="J15"/>
    </sheetView>
  </sheetViews>
  <sheetFormatPr defaultRowHeight="12.75" x14ac:dyDescent="0.2"/>
  <sheetData>
    <row r="1" spans="1:11" x14ac:dyDescent="0.2">
      <c r="A1" s="25" t="s">
        <v>142</v>
      </c>
      <c r="B1" s="26">
        <v>94.1</v>
      </c>
      <c r="C1" s="26">
        <v>0.2</v>
      </c>
      <c r="D1" s="26">
        <v>5.7</v>
      </c>
      <c r="E1" s="27"/>
      <c r="F1" s="27" t="s">
        <v>41</v>
      </c>
      <c r="I1" s="2">
        <f>AVERAGE(D1:D15)</f>
        <v>9.1199999999999992</v>
      </c>
      <c r="J1" s="2">
        <f>_xlfn.STDEV.S(D1:D15)</f>
        <v>1.8948049277658521</v>
      </c>
      <c r="K1">
        <f>J1/I1</f>
        <v>0.20776369821993995</v>
      </c>
    </row>
    <row r="2" spans="1:11" x14ac:dyDescent="0.2">
      <c r="A2" s="28" t="s">
        <v>4</v>
      </c>
      <c r="B2" s="26">
        <v>92.2</v>
      </c>
      <c r="C2" s="26">
        <v>1.1000000000000001</v>
      </c>
      <c r="D2" s="26">
        <v>6.7</v>
      </c>
      <c r="E2" s="27"/>
      <c r="F2" s="27" t="s">
        <v>5</v>
      </c>
    </row>
    <row r="3" spans="1:11" x14ac:dyDescent="0.2">
      <c r="A3" s="28" t="s">
        <v>69</v>
      </c>
      <c r="B3" s="26">
        <v>92.8</v>
      </c>
      <c r="C3" s="26">
        <v>0.3</v>
      </c>
      <c r="D3" s="26">
        <v>6.9</v>
      </c>
      <c r="E3" s="27"/>
      <c r="F3" s="27" t="s">
        <v>43</v>
      </c>
    </row>
    <row r="4" spans="1:11" x14ac:dyDescent="0.2">
      <c r="A4" s="28" t="s">
        <v>67</v>
      </c>
      <c r="B4" s="26">
        <v>92.3</v>
      </c>
      <c r="C4" s="26">
        <v>0.3</v>
      </c>
      <c r="D4" s="26">
        <v>7.4</v>
      </c>
      <c r="E4" s="27"/>
      <c r="F4" s="27" t="s">
        <v>43</v>
      </c>
    </row>
    <row r="5" spans="1:11" x14ac:dyDescent="0.2">
      <c r="A5" s="25" t="s">
        <v>140</v>
      </c>
      <c r="B5" s="26">
        <v>90.7</v>
      </c>
      <c r="C5" s="26">
        <v>1.2</v>
      </c>
      <c r="D5" s="26">
        <v>8.1</v>
      </c>
      <c r="E5" s="27"/>
      <c r="F5" s="27" t="s">
        <v>33</v>
      </c>
    </row>
    <row r="6" spans="1:11" x14ac:dyDescent="0.2">
      <c r="A6" s="28" t="s">
        <v>83</v>
      </c>
      <c r="B6" s="26">
        <v>90.4</v>
      </c>
      <c r="C6" s="26">
        <v>0.7</v>
      </c>
      <c r="D6" s="26">
        <v>8.9</v>
      </c>
      <c r="E6" s="27"/>
      <c r="F6" s="27" t="s">
        <v>43</v>
      </c>
    </row>
    <row r="7" spans="1:11" x14ac:dyDescent="0.2">
      <c r="A7" s="28" t="s">
        <v>92</v>
      </c>
      <c r="B7" s="26">
        <v>89.5</v>
      </c>
      <c r="C7" s="26">
        <v>1.5</v>
      </c>
      <c r="D7" s="26">
        <v>9</v>
      </c>
      <c r="E7" s="27"/>
      <c r="F7" s="27" t="s">
        <v>43</v>
      </c>
    </row>
    <row r="8" spans="1:11" x14ac:dyDescent="0.2">
      <c r="A8" s="28" t="s">
        <v>80</v>
      </c>
      <c r="B8" s="26">
        <v>89.2</v>
      </c>
      <c r="C8" s="26">
        <v>1.5</v>
      </c>
      <c r="D8" s="26">
        <v>9.3000000000000007</v>
      </c>
      <c r="E8" s="27"/>
      <c r="F8" s="27" t="s">
        <v>43</v>
      </c>
    </row>
    <row r="9" spans="1:11" x14ac:dyDescent="0.2">
      <c r="A9" s="28" t="s">
        <v>55</v>
      </c>
      <c r="B9" s="26">
        <v>88.1</v>
      </c>
      <c r="C9" s="26">
        <v>2</v>
      </c>
      <c r="D9" s="26">
        <v>9.9</v>
      </c>
      <c r="E9" s="27"/>
      <c r="F9" s="27" t="s">
        <v>43</v>
      </c>
    </row>
    <row r="10" spans="1:11" x14ac:dyDescent="0.2">
      <c r="A10" s="28" t="s">
        <v>90</v>
      </c>
      <c r="B10" s="26">
        <v>87.6</v>
      </c>
      <c r="C10" s="26">
        <v>2.4</v>
      </c>
      <c r="D10" s="26">
        <v>10</v>
      </c>
      <c r="E10" s="27"/>
      <c r="F10" s="27" t="s">
        <v>43</v>
      </c>
    </row>
    <row r="11" spans="1:11" x14ac:dyDescent="0.2">
      <c r="A11" s="28" t="s">
        <v>87</v>
      </c>
      <c r="B11" s="26">
        <v>89.1</v>
      </c>
      <c r="C11" s="26">
        <v>0.8</v>
      </c>
      <c r="D11" s="26">
        <v>10.1</v>
      </c>
      <c r="E11" s="27"/>
      <c r="F11" s="27" t="s">
        <v>43</v>
      </c>
    </row>
    <row r="12" spans="1:11" x14ac:dyDescent="0.2">
      <c r="A12" s="28" t="s">
        <v>78</v>
      </c>
      <c r="B12" s="26">
        <v>86.8</v>
      </c>
      <c r="C12" s="26">
        <v>3.1</v>
      </c>
      <c r="D12" s="26">
        <v>10.1</v>
      </c>
      <c r="E12" s="27"/>
      <c r="F12" s="27" t="s">
        <v>43</v>
      </c>
    </row>
    <row r="13" spans="1:11" x14ac:dyDescent="0.2">
      <c r="A13" s="28" t="s">
        <v>56</v>
      </c>
      <c r="B13" s="26">
        <v>86</v>
      </c>
      <c r="C13" s="26">
        <v>3.7</v>
      </c>
      <c r="D13" s="26">
        <v>10.3</v>
      </c>
      <c r="E13" s="27"/>
      <c r="F13" s="27" t="s">
        <v>43</v>
      </c>
    </row>
    <row r="14" spans="1:11" x14ac:dyDescent="0.2">
      <c r="A14" s="28" t="s">
        <v>106</v>
      </c>
      <c r="B14" s="26">
        <v>86.4</v>
      </c>
      <c r="C14" s="26">
        <v>1.5</v>
      </c>
      <c r="D14" s="26">
        <v>12.1</v>
      </c>
      <c r="E14" s="27"/>
      <c r="F14" s="27" t="s">
        <v>43</v>
      </c>
    </row>
    <row r="15" spans="1:11" x14ac:dyDescent="0.2">
      <c r="A15" s="28" t="s">
        <v>73</v>
      </c>
      <c r="B15" s="26">
        <v>85.6</v>
      </c>
      <c r="C15" s="26">
        <v>2.1</v>
      </c>
      <c r="D15" s="26">
        <v>12.3</v>
      </c>
      <c r="E15" s="27"/>
      <c r="F15" s="27" t="s">
        <v>43</v>
      </c>
    </row>
    <row r="16" spans="1:11" x14ac:dyDescent="0.2">
      <c r="A16" s="29" t="s">
        <v>144</v>
      </c>
      <c r="B16" s="30">
        <v>84.65</v>
      </c>
      <c r="C16" s="30">
        <v>0.6</v>
      </c>
      <c r="D16" s="30">
        <v>14.75</v>
      </c>
      <c r="E16" s="31"/>
      <c r="F16" s="31" t="s">
        <v>28</v>
      </c>
      <c r="I16" s="2">
        <f>AVERAGE(D16:D52)</f>
        <v>18.966216216216218</v>
      </c>
      <c r="J16">
        <f>_xlfn.STDEV.S(D16:E52)</f>
        <v>2.3847039780784329</v>
      </c>
    </row>
    <row r="17" spans="1:6" x14ac:dyDescent="0.2">
      <c r="A17" s="32" t="s">
        <v>97</v>
      </c>
      <c r="B17" s="30">
        <v>81.75</v>
      </c>
      <c r="C17" s="30">
        <v>2.8499999999999996</v>
      </c>
      <c r="D17" s="30">
        <v>15.399999999999999</v>
      </c>
      <c r="E17" s="31"/>
      <c r="F17" s="31" t="s">
        <v>43</v>
      </c>
    </row>
    <row r="18" spans="1:6" x14ac:dyDescent="0.2">
      <c r="A18" s="32" t="s">
        <v>59</v>
      </c>
      <c r="B18" s="30">
        <v>82.8</v>
      </c>
      <c r="C18" s="30">
        <v>1.8</v>
      </c>
      <c r="D18" s="30">
        <v>15.4</v>
      </c>
      <c r="E18" s="31"/>
      <c r="F18" s="31" t="s">
        <v>43</v>
      </c>
    </row>
    <row r="19" spans="1:6" x14ac:dyDescent="0.2">
      <c r="A19" s="32" t="s">
        <v>65</v>
      </c>
      <c r="B19" s="30">
        <v>83</v>
      </c>
      <c r="C19" s="30">
        <v>1</v>
      </c>
      <c r="D19" s="30">
        <v>16</v>
      </c>
      <c r="E19" s="31"/>
      <c r="F19" s="31" t="s">
        <v>43</v>
      </c>
    </row>
    <row r="20" spans="1:6" x14ac:dyDescent="0.2">
      <c r="A20" s="32" t="s">
        <v>82</v>
      </c>
      <c r="B20" s="30">
        <v>81.8</v>
      </c>
      <c r="C20" s="30">
        <v>2.2000000000000002</v>
      </c>
      <c r="D20" s="30">
        <v>16</v>
      </c>
      <c r="E20" s="31"/>
      <c r="F20" s="31" t="s">
        <v>43</v>
      </c>
    </row>
    <row r="21" spans="1:6" x14ac:dyDescent="0.2">
      <c r="A21" s="29" t="s">
        <v>138</v>
      </c>
      <c r="B21" s="30">
        <v>82.15</v>
      </c>
      <c r="C21" s="30">
        <v>1.55</v>
      </c>
      <c r="D21" s="30">
        <v>16.3</v>
      </c>
      <c r="E21" s="31"/>
      <c r="F21" s="31" t="s">
        <v>43</v>
      </c>
    </row>
    <row r="22" spans="1:6" x14ac:dyDescent="0.2">
      <c r="A22" s="32" t="s">
        <v>57</v>
      </c>
      <c r="B22" s="30">
        <v>81.599999999999994</v>
      </c>
      <c r="C22" s="30">
        <v>2.1</v>
      </c>
      <c r="D22" s="30">
        <v>16.3</v>
      </c>
      <c r="E22" s="31"/>
      <c r="F22" s="31" t="s">
        <v>43</v>
      </c>
    </row>
    <row r="23" spans="1:6" x14ac:dyDescent="0.2">
      <c r="A23" s="29" t="s">
        <v>136</v>
      </c>
      <c r="B23" s="30">
        <v>80.699999999999989</v>
      </c>
      <c r="C23" s="30">
        <v>2.5499999999999998</v>
      </c>
      <c r="D23" s="30">
        <v>16.75</v>
      </c>
      <c r="E23" s="31"/>
      <c r="F23" s="31" t="s">
        <v>43</v>
      </c>
    </row>
    <row r="24" spans="1:6" x14ac:dyDescent="0.2">
      <c r="A24" s="32" t="s">
        <v>58</v>
      </c>
      <c r="B24" s="30">
        <v>82</v>
      </c>
      <c r="C24" s="30">
        <v>1</v>
      </c>
      <c r="D24" s="30">
        <v>17</v>
      </c>
      <c r="E24" s="31"/>
      <c r="F24" s="31" t="s">
        <v>43</v>
      </c>
    </row>
    <row r="25" spans="1:6" x14ac:dyDescent="0.2">
      <c r="A25" s="32" t="s">
        <v>72</v>
      </c>
      <c r="B25" s="30">
        <v>81.2</v>
      </c>
      <c r="C25" s="30">
        <v>1.8</v>
      </c>
      <c r="D25" s="30">
        <v>17</v>
      </c>
      <c r="E25" s="31"/>
      <c r="F25" s="31" t="s">
        <v>43</v>
      </c>
    </row>
    <row r="26" spans="1:6" x14ac:dyDescent="0.2">
      <c r="A26" s="32" t="s">
        <v>109</v>
      </c>
      <c r="B26" s="30">
        <v>80</v>
      </c>
      <c r="C26" s="30">
        <v>2.7</v>
      </c>
      <c r="D26" s="30">
        <v>17.3</v>
      </c>
      <c r="E26" s="31"/>
      <c r="F26" s="31" t="s">
        <v>43</v>
      </c>
    </row>
    <row r="27" spans="1:6" x14ac:dyDescent="0.2">
      <c r="A27" s="32" t="s">
        <v>86</v>
      </c>
      <c r="B27" s="30">
        <v>79.900000000000006</v>
      </c>
      <c r="C27" s="30">
        <v>2.6</v>
      </c>
      <c r="D27" s="30">
        <v>17.5</v>
      </c>
      <c r="E27" s="31"/>
      <c r="F27" s="31" t="s">
        <v>43</v>
      </c>
    </row>
    <row r="28" spans="1:6" x14ac:dyDescent="0.2">
      <c r="A28" s="32" t="s">
        <v>60</v>
      </c>
      <c r="B28" s="30">
        <v>81.2</v>
      </c>
      <c r="C28" s="30">
        <v>0.9</v>
      </c>
      <c r="D28" s="30">
        <v>17.899999999999999</v>
      </c>
      <c r="E28" s="31"/>
      <c r="F28" s="31" t="s">
        <v>43</v>
      </c>
    </row>
    <row r="29" spans="1:6" x14ac:dyDescent="0.2">
      <c r="A29" s="32" t="s">
        <v>64</v>
      </c>
      <c r="B29" s="30">
        <v>79.7</v>
      </c>
      <c r="C29" s="30">
        <v>2.2999999999999998</v>
      </c>
      <c r="D29" s="30">
        <v>18</v>
      </c>
      <c r="E29" s="31"/>
      <c r="F29" s="31" t="s">
        <v>43</v>
      </c>
    </row>
    <row r="30" spans="1:6" x14ac:dyDescent="0.2">
      <c r="A30" s="32" t="s">
        <v>66</v>
      </c>
      <c r="B30" s="30">
        <v>79.400000000000006</v>
      </c>
      <c r="C30" s="30">
        <v>2.6</v>
      </c>
      <c r="D30" s="30">
        <v>18</v>
      </c>
      <c r="E30" s="31"/>
      <c r="F30" s="31" t="s">
        <v>43</v>
      </c>
    </row>
    <row r="31" spans="1:6" x14ac:dyDescent="0.2">
      <c r="A31" s="32" t="s">
        <v>79</v>
      </c>
      <c r="B31" s="30">
        <v>80.599999999999994</v>
      </c>
      <c r="C31" s="30">
        <v>1.3</v>
      </c>
      <c r="D31" s="30">
        <v>18.100000000000001</v>
      </c>
      <c r="E31" s="31"/>
      <c r="F31" s="31" t="s">
        <v>43</v>
      </c>
    </row>
    <row r="32" spans="1:6" x14ac:dyDescent="0.2">
      <c r="A32" s="32" t="s">
        <v>74</v>
      </c>
      <c r="B32" s="30">
        <v>78.7</v>
      </c>
      <c r="C32" s="30">
        <v>3.2</v>
      </c>
      <c r="D32" s="30">
        <v>18.100000000000001</v>
      </c>
      <c r="E32" s="31"/>
      <c r="F32" s="31" t="s">
        <v>43</v>
      </c>
    </row>
    <row r="33" spans="1:6" x14ac:dyDescent="0.2">
      <c r="A33" s="32" t="s">
        <v>53</v>
      </c>
      <c r="B33" s="30">
        <v>78.949999999999989</v>
      </c>
      <c r="C33" s="30">
        <v>2.85</v>
      </c>
      <c r="D33" s="30">
        <v>18.2</v>
      </c>
      <c r="E33" s="31"/>
      <c r="F33" s="31" t="s">
        <v>43</v>
      </c>
    </row>
    <row r="34" spans="1:6" x14ac:dyDescent="0.2">
      <c r="A34" s="32" t="s">
        <v>107</v>
      </c>
      <c r="B34" s="30">
        <v>78.900000000000006</v>
      </c>
      <c r="C34" s="30">
        <v>2.8</v>
      </c>
      <c r="D34" s="30">
        <v>18.3</v>
      </c>
      <c r="E34" s="31"/>
      <c r="F34" s="31" t="s">
        <v>43</v>
      </c>
    </row>
    <row r="35" spans="1:6" x14ac:dyDescent="0.2">
      <c r="A35" s="32" t="s">
        <v>62</v>
      </c>
      <c r="B35" s="30">
        <v>78.599999999999994</v>
      </c>
      <c r="C35" s="30">
        <v>2.5</v>
      </c>
      <c r="D35" s="30">
        <v>18.899999999999999</v>
      </c>
      <c r="E35" s="31"/>
      <c r="F35" s="31" t="s">
        <v>43</v>
      </c>
    </row>
    <row r="36" spans="1:6" x14ac:dyDescent="0.2">
      <c r="A36" s="32" t="s">
        <v>25</v>
      </c>
      <c r="B36" s="30">
        <v>78.7</v>
      </c>
      <c r="C36" s="30">
        <v>2.1</v>
      </c>
      <c r="D36" s="30">
        <v>19.2</v>
      </c>
      <c r="E36" s="31"/>
      <c r="F36" s="31" t="s">
        <v>26</v>
      </c>
    </row>
    <row r="37" spans="1:6" x14ac:dyDescent="0.2">
      <c r="A37" s="32" t="s">
        <v>99</v>
      </c>
      <c r="B37" s="30">
        <v>79.400000000000006</v>
      </c>
      <c r="C37" s="30">
        <v>1</v>
      </c>
      <c r="D37" s="30">
        <v>19.600000000000001</v>
      </c>
      <c r="E37" s="31"/>
      <c r="F37" s="31" t="s">
        <v>43</v>
      </c>
    </row>
    <row r="38" spans="1:6" x14ac:dyDescent="0.2">
      <c r="A38" s="32" t="s">
        <v>89</v>
      </c>
      <c r="B38" s="30">
        <v>78.3</v>
      </c>
      <c r="C38" s="30">
        <v>2.1</v>
      </c>
      <c r="D38" s="30">
        <v>19.600000000000001</v>
      </c>
      <c r="E38" s="31"/>
      <c r="F38" s="31" t="s">
        <v>43</v>
      </c>
    </row>
    <row r="39" spans="1:6" x14ac:dyDescent="0.2">
      <c r="A39" s="32" t="s">
        <v>77</v>
      </c>
      <c r="B39" s="30">
        <v>79</v>
      </c>
      <c r="C39" s="30">
        <v>1.1000000000000001</v>
      </c>
      <c r="D39" s="30">
        <v>19.899999999999999</v>
      </c>
      <c r="E39" s="31"/>
      <c r="F39" s="31" t="s">
        <v>43</v>
      </c>
    </row>
    <row r="40" spans="1:6" x14ac:dyDescent="0.2">
      <c r="A40" s="32" t="s">
        <v>81</v>
      </c>
      <c r="B40" s="30">
        <v>77.5</v>
      </c>
      <c r="C40" s="30">
        <v>2.2999999999999998</v>
      </c>
      <c r="D40" s="30">
        <v>20.2</v>
      </c>
      <c r="E40" s="31"/>
      <c r="F40" s="31" t="s">
        <v>43</v>
      </c>
    </row>
    <row r="41" spans="1:6" x14ac:dyDescent="0.2">
      <c r="A41" s="32" t="s">
        <v>68</v>
      </c>
      <c r="B41" s="30">
        <v>78.5</v>
      </c>
      <c r="C41" s="30">
        <v>1</v>
      </c>
      <c r="D41" s="30">
        <v>20.5</v>
      </c>
      <c r="E41" s="31"/>
      <c r="F41" s="31" t="s">
        <v>43</v>
      </c>
    </row>
    <row r="42" spans="1:6" x14ac:dyDescent="0.2">
      <c r="A42" s="32" t="s">
        <v>104</v>
      </c>
      <c r="B42" s="30">
        <v>78</v>
      </c>
      <c r="C42" s="30">
        <v>0.8</v>
      </c>
      <c r="D42" s="30">
        <v>21.2</v>
      </c>
      <c r="E42" s="31"/>
      <c r="F42" s="31" t="s">
        <v>43</v>
      </c>
    </row>
    <row r="43" spans="1:6" x14ac:dyDescent="0.2">
      <c r="A43" s="29" t="s">
        <v>137</v>
      </c>
      <c r="B43" s="30">
        <v>77.599999999999994</v>
      </c>
      <c r="C43" s="30">
        <v>1</v>
      </c>
      <c r="D43" s="30">
        <v>21.4</v>
      </c>
      <c r="E43" s="31"/>
      <c r="F43" s="31" t="s">
        <v>43</v>
      </c>
    </row>
    <row r="44" spans="1:6" x14ac:dyDescent="0.2">
      <c r="A44" s="32" t="s">
        <v>84</v>
      </c>
      <c r="B44" s="30">
        <v>76.8</v>
      </c>
      <c r="C44" s="30">
        <v>1.7</v>
      </c>
      <c r="D44" s="30">
        <v>21.5</v>
      </c>
      <c r="E44" s="31"/>
      <c r="F44" s="31" t="s">
        <v>43</v>
      </c>
    </row>
    <row r="45" spans="1:6" x14ac:dyDescent="0.2">
      <c r="A45" s="32" t="s">
        <v>63</v>
      </c>
      <c r="B45" s="30">
        <v>75.400000000000006</v>
      </c>
      <c r="C45" s="30">
        <v>3</v>
      </c>
      <c r="D45" s="30">
        <v>21.6</v>
      </c>
      <c r="E45" s="31"/>
      <c r="F45" s="31" t="s">
        <v>43</v>
      </c>
    </row>
    <row r="46" spans="1:6" x14ac:dyDescent="0.2">
      <c r="A46" s="32" t="s">
        <v>49</v>
      </c>
      <c r="B46" s="30">
        <v>76.3</v>
      </c>
      <c r="C46" s="30">
        <v>1.85</v>
      </c>
      <c r="D46" s="30">
        <v>21.85</v>
      </c>
      <c r="E46" s="31"/>
      <c r="F46" s="31" t="s">
        <v>43</v>
      </c>
    </row>
    <row r="47" spans="1:6" x14ac:dyDescent="0.2">
      <c r="A47" s="32" t="s">
        <v>88</v>
      </c>
      <c r="B47" s="30">
        <v>75.599999999999994</v>
      </c>
      <c r="C47" s="30">
        <v>2.5</v>
      </c>
      <c r="D47" s="30">
        <v>21.9</v>
      </c>
      <c r="E47" s="31"/>
      <c r="F47" s="31" t="s">
        <v>43</v>
      </c>
    </row>
    <row r="48" spans="1:6" x14ac:dyDescent="0.2">
      <c r="A48" s="29" t="s">
        <v>143</v>
      </c>
      <c r="B48" s="30">
        <v>76.7</v>
      </c>
      <c r="C48" s="30">
        <v>1.1000000000000001</v>
      </c>
      <c r="D48" s="30">
        <v>22.2</v>
      </c>
      <c r="E48" s="31"/>
      <c r="F48" s="31" t="s">
        <v>31</v>
      </c>
    </row>
    <row r="49" spans="1:6" x14ac:dyDescent="0.2">
      <c r="A49" s="32" t="s">
        <v>85</v>
      </c>
      <c r="B49" s="30">
        <v>76.7</v>
      </c>
      <c r="C49" s="30">
        <v>1</v>
      </c>
      <c r="D49" s="30">
        <v>22.3</v>
      </c>
      <c r="E49" s="31"/>
      <c r="F49" s="31" t="s">
        <v>43</v>
      </c>
    </row>
    <row r="50" spans="1:6" x14ac:dyDescent="0.2">
      <c r="A50" s="32" t="s">
        <v>68</v>
      </c>
      <c r="B50" s="30">
        <v>76.8</v>
      </c>
      <c r="C50" s="30">
        <v>0.8</v>
      </c>
      <c r="D50" s="30">
        <v>22.4</v>
      </c>
      <c r="E50" s="31"/>
      <c r="F50" s="31" t="s">
        <v>43</v>
      </c>
    </row>
    <row r="51" spans="1:6" x14ac:dyDescent="0.2">
      <c r="A51" s="32" t="s">
        <v>91</v>
      </c>
      <c r="B51" s="30">
        <v>74.900000000000006</v>
      </c>
      <c r="C51" s="30">
        <v>2.6</v>
      </c>
      <c r="D51" s="30">
        <v>22.5</v>
      </c>
      <c r="E51" s="31"/>
      <c r="F51" s="31" t="s">
        <v>43</v>
      </c>
    </row>
    <row r="52" spans="1:6" x14ac:dyDescent="0.2">
      <c r="A52" s="32" t="s">
        <v>95</v>
      </c>
      <c r="B52" s="30">
        <v>74.900000000000006</v>
      </c>
      <c r="C52" s="30">
        <v>2.4</v>
      </c>
      <c r="D52" s="30">
        <v>22.7</v>
      </c>
      <c r="E52" s="31"/>
      <c r="F52" s="31" t="s">
        <v>43</v>
      </c>
    </row>
    <row r="53" spans="1:6" x14ac:dyDescent="0.2">
      <c r="A53" s="33" t="s">
        <v>100</v>
      </c>
      <c r="B53" s="34">
        <v>74.599999999999994</v>
      </c>
      <c r="C53" s="34">
        <v>0.75</v>
      </c>
      <c r="D53" s="34">
        <v>24.65</v>
      </c>
      <c r="E53" s="35"/>
      <c r="F53" s="35" t="s">
        <v>43</v>
      </c>
    </row>
    <row r="54" spans="1:6" x14ac:dyDescent="0.2">
      <c r="A54" s="33" t="s">
        <v>102</v>
      </c>
      <c r="B54" s="34">
        <v>74.3</v>
      </c>
      <c r="C54" s="34">
        <v>0.6</v>
      </c>
      <c r="D54" s="34">
        <v>25.1</v>
      </c>
      <c r="E54" s="35"/>
      <c r="F54" s="35" t="s">
        <v>43</v>
      </c>
    </row>
    <row r="55" spans="1:6" x14ac:dyDescent="0.2">
      <c r="A55" s="33" t="s">
        <v>75</v>
      </c>
      <c r="B55" s="34">
        <v>73.5</v>
      </c>
      <c r="C55" s="34">
        <v>1.2</v>
      </c>
      <c r="D55" s="34">
        <v>25.3</v>
      </c>
      <c r="E55" s="35"/>
      <c r="F55" s="35" t="s">
        <v>43</v>
      </c>
    </row>
    <row r="56" spans="1:6" x14ac:dyDescent="0.2">
      <c r="A56" s="36" t="s">
        <v>141</v>
      </c>
      <c r="B56" s="34">
        <v>73</v>
      </c>
      <c r="C56" s="34">
        <v>0.8</v>
      </c>
      <c r="D56" s="34">
        <v>26.2</v>
      </c>
      <c r="E56" s="35"/>
      <c r="F56" s="35" t="s">
        <v>7</v>
      </c>
    </row>
    <row r="57" spans="1:6" x14ac:dyDescent="0.2">
      <c r="A57" s="33" t="s">
        <v>61</v>
      </c>
      <c r="B57" s="34">
        <v>71.900000000000006</v>
      </c>
      <c r="C57" s="34">
        <v>1.5</v>
      </c>
      <c r="D57" s="34">
        <v>26.6</v>
      </c>
      <c r="E57" s="35"/>
      <c r="F57" s="35" t="s">
        <v>43</v>
      </c>
    </row>
    <row r="58" spans="1:6" x14ac:dyDescent="0.2">
      <c r="A58" s="33" t="s">
        <v>71</v>
      </c>
      <c r="B58" s="34">
        <v>71.599999999999994</v>
      </c>
      <c r="C58" s="34">
        <v>1.4</v>
      </c>
      <c r="D58" s="34">
        <v>27</v>
      </c>
      <c r="E58" s="35"/>
      <c r="F58" s="35" t="s">
        <v>43</v>
      </c>
    </row>
    <row r="59" spans="1:6" x14ac:dyDescent="0.2">
      <c r="A59" s="33" t="s">
        <v>110</v>
      </c>
      <c r="B59" s="34">
        <v>71.400000000000006</v>
      </c>
      <c r="C59" s="34">
        <v>1.3</v>
      </c>
      <c r="D59" s="34">
        <v>27.3</v>
      </c>
      <c r="E59" s="35"/>
      <c r="F59" s="35" t="s">
        <v>43</v>
      </c>
    </row>
    <row r="60" spans="1:6" x14ac:dyDescent="0.2">
      <c r="A60" s="33" t="s">
        <v>103</v>
      </c>
      <c r="B60" s="34">
        <v>71.900000000000006</v>
      </c>
      <c r="C60" s="34">
        <v>0.5</v>
      </c>
      <c r="D60" s="34">
        <v>27.6</v>
      </c>
      <c r="E60" s="35"/>
      <c r="F60" s="35" t="s">
        <v>43</v>
      </c>
    </row>
    <row r="61" spans="1:6" x14ac:dyDescent="0.2">
      <c r="A61" s="33" t="s">
        <v>76</v>
      </c>
      <c r="B61" s="34">
        <v>71.3</v>
      </c>
      <c r="C61" s="34">
        <v>0.7</v>
      </c>
      <c r="D61" s="34">
        <v>28</v>
      </c>
      <c r="E61" s="35"/>
      <c r="F61" s="35" t="s">
        <v>43</v>
      </c>
    </row>
    <row r="62" spans="1:6" x14ac:dyDescent="0.2">
      <c r="A62" s="33" t="s">
        <v>108</v>
      </c>
      <c r="B62" s="34">
        <v>70.400000000000006</v>
      </c>
      <c r="C62" s="34">
        <v>1.4</v>
      </c>
      <c r="D62" s="34">
        <v>28.2</v>
      </c>
      <c r="E62" s="35"/>
      <c r="F62" s="35" t="s">
        <v>43</v>
      </c>
    </row>
    <row r="63" spans="1:6" x14ac:dyDescent="0.2">
      <c r="A63" s="33" t="s">
        <v>51</v>
      </c>
      <c r="B63" s="34">
        <v>68.150000000000006</v>
      </c>
      <c r="C63" s="34">
        <v>1.35</v>
      </c>
      <c r="D63" s="34">
        <v>30.5</v>
      </c>
      <c r="E63" s="35"/>
      <c r="F63" s="35" t="s">
        <v>43</v>
      </c>
    </row>
    <row r="64" spans="1:6" x14ac:dyDescent="0.2">
      <c r="A64" s="33" t="s">
        <v>70</v>
      </c>
      <c r="B64" s="34">
        <v>67.7</v>
      </c>
      <c r="C64" s="34">
        <v>1.5</v>
      </c>
      <c r="D64" s="34">
        <v>30.8</v>
      </c>
      <c r="E64" s="35"/>
      <c r="F64" s="35" t="s">
        <v>43</v>
      </c>
    </row>
    <row r="65" spans="1:6" x14ac:dyDescent="0.2">
      <c r="A65" s="36" t="s">
        <v>139</v>
      </c>
      <c r="B65" s="34">
        <v>68.300000000000011</v>
      </c>
      <c r="C65" s="34">
        <v>0.85000000000000009</v>
      </c>
      <c r="D65" s="34">
        <v>30.85</v>
      </c>
      <c r="E65" s="35"/>
      <c r="F65" s="35" t="s">
        <v>38</v>
      </c>
    </row>
    <row r="66" spans="1:6" x14ac:dyDescent="0.2">
      <c r="A66" s="33" t="s">
        <v>94</v>
      </c>
      <c r="B66" s="34">
        <v>66.099999999999994</v>
      </c>
      <c r="C66" s="34">
        <v>0.7</v>
      </c>
      <c r="D66" s="34">
        <v>33.200000000000003</v>
      </c>
      <c r="E66" s="35"/>
      <c r="F66" s="35" t="s">
        <v>43</v>
      </c>
    </row>
    <row r="67" spans="1:6" x14ac:dyDescent="0.2">
      <c r="A67" s="33" t="s">
        <v>96</v>
      </c>
      <c r="B67" s="34">
        <v>63.8</v>
      </c>
      <c r="C67" s="34">
        <v>1.1000000000000001</v>
      </c>
      <c r="D67" s="34">
        <v>35.1</v>
      </c>
      <c r="E67" s="35"/>
      <c r="F67" s="35" t="s">
        <v>43</v>
      </c>
    </row>
    <row r="68" spans="1:6" x14ac:dyDescent="0.2">
      <c r="A68" s="33" t="s">
        <v>105</v>
      </c>
      <c r="B68" s="34">
        <v>63.4</v>
      </c>
      <c r="C68" s="34">
        <v>0.9</v>
      </c>
      <c r="D68" s="34">
        <v>35.700000000000003</v>
      </c>
      <c r="E68" s="35"/>
      <c r="F68" s="35" t="s">
        <v>43</v>
      </c>
    </row>
    <row r="69" spans="1:6" x14ac:dyDescent="0.2">
      <c r="A69" s="33" t="s">
        <v>93</v>
      </c>
      <c r="B69" s="34">
        <v>62</v>
      </c>
      <c r="C69" s="34">
        <v>1.6</v>
      </c>
      <c r="D69" s="34">
        <v>36.4</v>
      </c>
      <c r="E69" s="35"/>
      <c r="F69" s="3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Grafici</vt:lpstr>
      </vt:variant>
      <vt:variant>
        <vt:i4>1</vt:i4>
      </vt:variant>
    </vt:vector>
  </HeadingPairs>
  <TitlesOfParts>
    <vt:vector size="10" baseType="lpstr">
      <vt:lpstr>Descr. Stat.</vt:lpstr>
      <vt:lpstr>Foglio6</vt:lpstr>
      <vt:lpstr>Histo. Au</vt:lpstr>
      <vt:lpstr>Foglio8</vt:lpstr>
      <vt:lpstr>Histo. Cu</vt:lpstr>
      <vt:lpstr>Foglio10</vt:lpstr>
      <vt:lpstr>Histo. Ag</vt:lpstr>
      <vt:lpstr>dati</vt:lpstr>
      <vt:lpstr>Foglio1</vt:lpstr>
      <vt:lpstr>Grafico1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Giovanni E. Gigante</cp:lastModifiedBy>
  <dcterms:created xsi:type="dcterms:W3CDTF">2004-02-04T23:08:15Z</dcterms:created>
  <dcterms:modified xsi:type="dcterms:W3CDTF">2016-10-27T19:46:21Z</dcterms:modified>
</cp:coreProperties>
</file>