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aula-9B\Documents\"/>
    </mc:Choice>
  </mc:AlternateContent>
  <bookViews>
    <workbookView xWindow="0" yWindow="0" windowWidth="28800" windowHeight="123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7" i="1"/>
  <c r="D16" i="1"/>
  <c r="B18" i="1"/>
  <c r="B17" i="1"/>
  <c r="B16" i="1"/>
  <c r="J2" i="1"/>
  <c r="B12" i="1"/>
  <c r="L2" i="1"/>
  <c r="K2" i="1"/>
  <c r="F2" i="1"/>
  <c r="B11" i="1"/>
  <c r="G7" i="1"/>
  <c r="H7" i="1"/>
  <c r="G2" i="1"/>
  <c r="H2" i="1"/>
  <c r="G3" i="1"/>
  <c r="H3" i="1"/>
  <c r="G4" i="1"/>
  <c r="H4" i="1"/>
  <c r="G5" i="1"/>
  <c r="H5" i="1"/>
  <c r="G6" i="1"/>
  <c r="H6" i="1"/>
  <c r="F7" i="1"/>
  <c r="F3" i="1"/>
  <c r="F4" i="1"/>
  <c r="F5" i="1"/>
  <c r="F6" i="1"/>
  <c r="B9" i="1"/>
  <c r="C7" i="1"/>
  <c r="D7" i="1"/>
  <c r="B7" i="1"/>
</calcChain>
</file>

<file path=xl/sharedStrings.xml><?xml version="1.0" encoding="utf-8"?>
<sst xmlns="http://schemas.openxmlformats.org/spreadsheetml/2006/main" count="49" uniqueCount="44">
  <si>
    <t>Club 1</t>
  </si>
  <si>
    <t>Club 2</t>
  </si>
  <si>
    <t xml:space="preserve">Club 3 </t>
  </si>
  <si>
    <t>group mean</t>
  </si>
  <si>
    <t>general mean</t>
  </si>
  <si>
    <t>ssw1</t>
  </si>
  <si>
    <t>ssw2</t>
  </si>
  <si>
    <t>ssw3</t>
  </si>
  <si>
    <t>1- SSW</t>
  </si>
  <si>
    <t>(x1-xm1)^2</t>
  </si>
  <si>
    <t>2 - SSB</t>
  </si>
  <si>
    <t>n*(xmi-xm)^2</t>
  </si>
  <si>
    <t xml:space="preserve">Source of variability </t>
  </si>
  <si>
    <t>Between</t>
  </si>
  <si>
    <t>Within</t>
  </si>
  <si>
    <t>SS</t>
  </si>
  <si>
    <t>df</t>
  </si>
  <si>
    <t>MS</t>
  </si>
  <si>
    <t>F</t>
  </si>
  <si>
    <t>Total</t>
  </si>
  <si>
    <t>K</t>
  </si>
  <si>
    <t>N</t>
  </si>
  <si>
    <t xml:space="preserve">statistic F </t>
  </si>
  <si>
    <t xml:space="preserve">critical value F </t>
  </si>
  <si>
    <t xml:space="preserve">alpha, K-1 , n-k </t>
  </si>
  <si>
    <t>0.05, 2 , 12</t>
  </si>
  <si>
    <t>3.89</t>
  </si>
  <si>
    <t xml:space="preserve">Reject Ho </t>
  </si>
  <si>
    <t>Analisi varianza: ad un fattore</t>
  </si>
  <si>
    <t>RIEPILOGO</t>
  </si>
  <si>
    <t>Gruppi</t>
  </si>
  <si>
    <t>Conteggio</t>
  </si>
  <si>
    <t>Somma</t>
  </si>
  <si>
    <t>Media</t>
  </si>
  <si>
    <t>Varianza</t>
  </si>
  <si>
    <t>ANALISI VARIANZA</t>
  </si>
  <si>
    <t>Origine della variazione</t>
  </si>
  <si>
    <t>MQ</t>
  </si>
  <si>
    <t>Valore di significatività</t>
  </si>
  <si>
    <t>F crit</t>
  </si>
  <si>
    <t>Totale</t>
  </si>
  <si>
    <t>between</t>
  </si>
  <si>
    <t>within</t>
  </si>
  <si>
    <t>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</si>
</sst>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3" borderId="0" xfId="0" applyFill="1"/>
    <xf numFmtId="0" fontId="0" fillId="0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4" borderId="0" xfId="0" applyFill="1"/>
    <xf numFmtId="0" fontId="0" fillId="4" borderId="2" xfId="0" applyFill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5" borderId="0" xfId="0" applyFill="1"/>
    <xf numFmtId="0" fontId="0" fillId="5" borderId="2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3" fillId="0" borderId="4" xfId="0" applyFont="1" applyFill="1" applyBorder="1" applyAlignment="1">
      <alignment horizontal="center"/>
    </xf>
    <xf numFmtId="0" fontId="2" fillId="0" borderId="0" xfId="0" applyFont="1" applyBorder="1"/>
    <xf numFmtId="0" fontId="3" fillId="0" borderId="4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200" zoomScaleNormal="200" workbookViewId="0">
      <selection activeCell="A9" sqref="A9:B9"/>
    </sheetView>
  </sheetViews>
  <sheetFormatPr defaultRowHeight="15" x14ac:dyDescent="0.25"/>
  <cols>
    <col min="1" max="1" width="16.7109375" customWidth="1"/>
    <col min="10" max="13" width="9.28515625" bestFit="1" customWidth="1"/>
    <col min="14" max="14" width="12.5703125" bestFit="1" customWidth="1"/>
    <col min="15" max="15" width="9.28515625" bestFit="1" customWidth="1"/>
  </cols>
  <sheetData>
    <row r="1" spans="1:12" x14ac:dyDescent="0.25">
      <c r="B1" s="3" t="s">
        <v>0</v>
      </c>
      <c r="C1" s="3" t="s">
        <v>1</v>
      </c>
      <c r="D1" s="3" t="s">
        <v>2</v>
      </c>
      <c r="F1" s="9" t="s">
        <v>9</v>
      </c>
      <c r="J1" t="s">
        <v>11</v>
      </c>
    </row>
    <row r="2" spans="1:12" x14ac:dyDescent="0.25">
      <c r="B2" s="2">
        <v>254</v>
      </c>
      <c r="C2" s="2">
        <v>234</v>
      </c>
      <c r="D2" s="2">
        <v>200</v>
      </c>
      <c r="F2" s="1">
        <f>(B2-B$7)^2</f>
        <v>23.040000000000109</v>
      </c>
      <c r="G2" s="1">
        <f t="shared" ref="G2:H6" si="0">(C2-C$7)^2</f>
        <v>64</v>
      </c>
      <c r="H2" s="1">
        <f t="shared" si="0"/>
        <v>33.640000000000128</v>
      </c>
      <c r="J2" s="13">
        <f>5*(B7-$B$9)^2</f>
        <v>2464.1999999999975</v>
      </c>
      <c r="K2" s="13">
        <f>5*(C7-$B$9)^2</f>
        <v>5</v>
      </c>
      <c r="L2" s="13">
        <f>5*(D7-$B$9)^2</f>
        <v>2247.1999999999975</v>
      </c>
    </row>
    <row r="3" spans="1:12" x14ac:dyDescent="0.25">
      <c r="B3" s="2">
        <v>263</v>
      </c>
      <c r="C3" s="2">
        <v>218</v>
      </c>
      <c r="D3" s="2">
        <v>222</v>
      </c>
      <c r="F3" s="1">
        <f t="shared" ref="F3:F6" si="1">(B3-B$7)^2</f>
        <v>190.44000000000031</v>
      </c>
      <c r="G3" s="1">
        <f t="shared" si="0"/>
        <v>64</v>
      </c>
      <c r="H3" s="1">
        <f t="shared" si="0"/>
        <v>262.43999999999966</v>
      </c>
    </row>
    <row r="4" spans="1:12" x14ac:dyDescent="0.25">
      <c r="B4" s="2">
        <v>241</v>
      </c>
      <c r="C4" s="2">
        <v>235</v>
      </c>
      <c r="D4" s="2">
        <v>197</v>
      </c>
      <c r="F4" s="1">
        <f t="shared" si="1"/>
        <v>67.23999999999981</v>
      </c>
      <c r="G4" s="1">
        <f t="shared" si="0"/>
        <v>81</v>
      </c>
      <c r="H4" s="1">
        <f t="shared" si="0"/>
        <v>77.440000000000197</v>
      </c>
    </row>
    <row r="5" spans="1:12" x14ac:dyDescent="0.25">
      <c r="B5" s="2">
        <v>237</v>
      </c>
      <c r="C5" s="2">
        <v>227</v>
      </c>
      <c r="D5" s="2">
        <v>206</v>
      </c>
      <c r="F5" s="1">
        <f t="shared" si="1"/>
        <v>148.83999999999972</v>
      </c>
      <c r="G5" s="1">
        <f t="shared" si="0"/>
        <v>1</v>
      </c>
      <c r="H5" s="1">
        <f t="shared" si="0"/>
        <v>3.9999999999995456E-2</v>
      </c>
    </row>
    <row r="6" spans="1:12" x14ac:dyDescent="0.25">
      <c r="B6" s="2">
        <v>251</v>
      </c>
      <c r="C6" s="2">
        <v>216</v>
      </c>
      <c r="D6" s="2">
        <v>204</v>
      </c>
      <c r="F6" s="1">
        <f t="shared" si="1"/>
        <v>3.2400000000000411</v>
      </c>
      <c r="G6" s="1">
        <f t="shared" si="0"/>
        <v>100</v>
      </c>
      <c r="H6" s="1">
        <f t="shared" si="0"/>
        <v>3.2400000000000411</v>
      </c>
    </row>
    <row r="7" spans="1:12" x14ac:dyDescent="0.25">
      <c r="A7" s="6" t="s">
        <v>3</v>
      </c>
      <c r="B7" s="7">
        <f>AVERAGE(B2:B6)</f>
        <v>249.2</v>
      </c>
      <c r="C7" s="7">
        <f t="shared" ref="C7:D7" si="2">AVERAGE(C2:C6)</f>
        <v>226</v>
      </c>
      <c r="D7" s="7">
        <f t="shared" si="2"/>
        <v>205.8</v>
      </c>
      <c r="F7" s="10">
        <f>SUM(F2:F6)</f>
        <v>432.8</v>
      </c>
      <c r="G7" s="10">
        <f t="shared" ref="G7:H7" si="3">SUM(G2:G6)</f>
        <v>310</v>
      </c>
      <c r="H7" s="10">
        <f t="shared" si="3"/>
        <v>376.80000000000007</v>
      </c>
    </row>
    <row r="8" spans="1:12" x14ac:dyDescent="0.25">
      <c r="F8" s="1" t="s">
        <v>5</v>
      </c>
      <c r="G8" s="1" t="s">
        <v>6</v>
      </c>
      <c r="H8" s="1" t="s">
        <v>7</v>
      </c>
    </row>
    <row r="9" spans="1:12" x14ac:dyDescent="0.25">
      <c r="A9" s="4" t="s">
        <v>4</v>
      </c>
      <c r="B9" s="5">
        <f>AVERAGE(B2:D6)</f>
        <v>227</v>
      </c>
    </row>
    <row r="11" spans="1:12" x14ac:dyDescent="0.25">
      <c r="A11" s="8" t="s">
        <v>8</v>
      </c>
      <c r="B11" s="11">
        <f>F7+G7+H7</f>
        <v>1119.5999999999999</v>
      </c>
      <c r="F11" s="18" t="s">
        <v>20</v>
      </c>
      <c r="G11" s="18">
        <v>3</v>
      </c>
    </row>
    <row r="12" spans="1:12" x14ac:dyDescent="0.25">
      <c r="A12" s="12" t="s">
        <v>10</v>
      </c>
      <c r="B12" s="12">
        <f>SUM(J2:L2)</f>
        <v>4716.3999999999951</v>
      </c>
      <c r="F12" s="18" t="s">
        <v>21</v>
      </c>
      <c r="G12" s="18">
        <v>15</v>
      </c>
    </row>
    <row r="15" spans="1:12" ht="30" x14ac:dyDescent="0.25">
      <c r="A15" s="15" t="s">
        <v>12</v>
      </c>
      <c r="B15" s="16" t="s">
        <v>15</v>
      </c>
      <c r="C15" s="16" t="s">
        <v>16</v>
      </c>
      <c r="D15" s="16" t="s">
        <v>17</v>
      </c>
      <c r="E15" s="16" t="s">
        <v>18</v>
      </c>
      <c r="I15" t="s">
        <v>28</v>
      </c>
    </row>
    <row r="16" spans="1:12" x14ac:dyDescent="0.25">
      <c r="A16" s="14" t="s">
        <v>13</v>
      </c>
      <c r="B16" s="16">
        <f>B12</f>
        <v>4716.3999999999951</v>
      </c>
      <c r="C16" s="16">
        <v>2</v>
      </c>
      <c r="D16" s="16">
        <f>B16/C16</f>
        <v>2358.1999999999975</v>
      </c>
      <c r="E16" s="20">
        <f>D16/D17</f>
        <v>25.275455519828483</v>
      </c>
      <c r="F16" t="s">
        <v>22</v>
      </c>
    </row>
    <row r="17" spans="1:15" ht="15.75" thickBot="1" x14ac:dyDescent="0.3">
      <c r="A17" s="14" t="s">
        <v>14</v>
      </c>
      <c r="B17" s="16">
        <f>B11</f>
        <v>1119.5999999999999</v>
      </c>
      <c r="C17" s="16">
        <v>12</v>
      </c>
      <c r="D17" s="16">
        <f>B17/C17</f>
        <v>93.3</v>
      </c>
      <c r="E17" s="19"/>
      <c r="I17" t="s">
        <v>29</v>
      </c>
    </row>
    <row r="18" spans="1:15" x14ac:dyDescent="0.25">
      <c r="A18" s="14" t="s">
        <v>19</v>
      </c>
      <c r="B18" s="16">
        <f>B16+B17</f>
        <v>5835.9999999999945</v>
      </c>
      <c r="C18" s="14"/>
      <c r="D18" s="16"/>
      <c r="E18" s="16"/>
      <c r="I18" s="23" t="s">
        <v>30</v>
      </c>
      <c r="J18" s="23" t="s">
        <v>31</v>
      </c>
      <c r="K18" s="23" t="s">
        <v>32</v>
      </c>
      <c r="L18" s="23" t="s">
        <v>33</v>
      </c>
      <c r="M18" s="23" t="s">
        <v>34</v>
      </c>
    </row>
    <row r="19" spans="1:15" x14ac:dyDescent="0.25">
      <c r="I19" s="21" t="s">
        <v>0</v>
      </c>
      <c r="J19" s="21">
        <v>5</v>
      </c>
      <c r="K19" s="21">
        <v>1246</v>
      </c>
      <c r="L19" s="21">
        <v>249.2</v>
      </c>
      <c r="M19" s="21">
        <v>108.2</v>
      </c>
    </row>
    <row r="20" spans="1:15" x14ac:dyDescent="0.25">
      <c r="A20" s="17" t="s">
        <v>23</v>
      </c>
      <c r="B20" s="17" t="s">
        <v>26</v>
      </c>
      <c r="D20" t="s">
        <v>27</v>
      </c>
      <c r="I20" s="21" t="s">
        <v>1</v>
      </c>
      <c r="J20" s="21">
        <v>5</v>
      </c>
      <c r="K20" s="21">
        <v>1130</v>
      </c>
      <c r="L20" s="21">
        <v>226</v>
      </c>
      <c r="M20" s="21">
        <v>77.5</v>
      </c>
    </row>
    <row r="21" spans="1:15" ht="15.75" thickBot="1" x14ac:dyDescent="0.3">
      <c r="A21" t="s">
        <v>24</v>
      </c>
      <c r="I21" s="22" t="s">
        <v>2</v>
      </c>
      <c r="J21" s="22">
        <v>5</v>
      </c>
      <c r="K21" s="22">
        <v>1029</v>
      </c>
      <c r="L21" s="22">
        <v>205.8</v>
      </c>
      <c r="M21" s="22">
        <v>94.200000000000017</v>
      </c>
    </row>
    <row r="22" spans="1:15" x14ac:dyDescent="0.25">
      <c r="A22" t="s">
        <v>25</v>
      </c>
    </row>
    <row r="24" spans="1:15" ht="15.75" thickBot="1" x14ac:dyDescent="0.3">
      <c r="I24" t="s">
        <v>35</v>
      </c>
    </row>
    <row r="25" spans="1:15" ht="60" x14ac:dyDescent="0.25">
      <c r="I25" s="25" t="s">
        <v>36</v>
      </c>
      <c r="J25" s="23" t="s">
        <v>43</v>
      </c>
      <c r="K25" s="23" t="s">
        <v>16</v>
      </c>
      <c r="L25" s="23" t="s">
        <v>37</v>
      </c>
      <c r="M25" s="23" t="s">
        <v>18</v>
      </c>
      <c r="N25" s="23" t="s">
        <v>38</v>
      </c>
      <c r="O25" s="23" t="s">
        <v>39</v>
      </c>
    </row>
    <row r="26" spans="1:15" x14ac:dyDescent="0.25">
      <c r="I26" s="21" t="s">
        <v>41</v>
      </c>
      <c r="J26" s="21">
        <v>4716.3999999999996</v>
      </c>
      <c r="K26" s="21">
        <v>2</v>
      </c>
      <c r="L26" s="21">
        <v>2358.1999999999998</v>
      </c>
      <c r="M26" s="21">
        <v>25.275455519828508</v>
      </c>
      <c r="N26" s="21">
        <v>4.9852350460386917E-5</v>
      </c>
      <c r="O26" s="21">
        <v>3.8852938346523942</v>
      </c>
    </row>
    <row r="27" spans="1:15" x14ac:dyDescent="0.25">
      <c r="I27" s="21" t="s">
        <v>42</v>
      </c>
      <c r="J27" s="21">
        <v>1119.5999999999999</v>
      </c>
      <c r="K27" s="21">
        <v>12</v>
      </c>
      <c r="L27" s="21">
        <v>93.3</v>
      </c>
      <c r="M27" s="21"/>
      <c r="N27" s="21"/>
      <c r="O27" s="21"/>
    </row>
    <row r="28" spans="1:15" x14ac:dyDescent="0.25">
      <c r="I28" s="21"/>
      <c r="J28" s="21"/>
      <c r="K28" s="21"/>
      <c r="L28" s="21"/>
      <c r="M28" s="21"/>
      <c r="N28" s="21"/>
      <c r="O28" s="21"/>
    </row>
    <row r="29" spans="1:15" ht="15.75" thickBot="1" x14ac:dyDescent="0.3">
      <c r="I29" s="22" t="s">
        <v>40</v>
      </c>
      <c r="J29" s="22">
        <v>5836</v>
      </c>
      <c r="K29" s="22">
        <v>14</v>
      </c>
      <c r="L29" s="22"/>
      <c r="M29" s="22"/>
      <c r="N29" s="22"/>
      <c r="O29" s="22"/>
    </row>
    <row r="30" spans="1:15" x14ac:dyDescent="0.25">
      <c r="I30" s="24"/>
      <c r="J30" s="24"/>
      <c r="K30" s="24"/>
      <c r="L30" s="24"/>
      <c r="M30" s="24"/>
      <c r="N30" s="24"/>
      <c r="O30" s="24"/>
    </row>
    <row r="31" spans="1:15" x14ac:dyDescent="0.25">
      <c r="I31" s="24"/>
      <c r="J31" s="24"/>
      <c r="K31" s="24"/>
      <c r="L31" s="24"/>
      <c r="M31" s="24"/>
      <c r="N31" s="24"/>
      <c r="O31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aula-9B</dc:creator>
  <cp:lastModifiedBy>utente aula-9B</cp:lastModifiedBy>
  <dcterms:created xsi:type="dcterms:W3CDTF">2025-11-04T14:04:26Z</dcterms:created>
  <dcterms:modified xsi:type="dcterms:W3CDTF">2025-11-04T15:16:17Z</dcterms:modified>
</cp:coreProperties>
</file>