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 aula-6C.LABORINFO\Documents\"/>
    </mc:Choice>
  </mc:AlternateContent>
  <xr:revisionPtr revIDLastSave="0" documentId="8_{7B5EBDCD-EA87-44F4-9330-54DA41E37D6A}" xr6:coauthVersionLast="36" xr6:coauthVersionMax="36" xr10:uidLastSave="{00000000-0000-0000-0000-000000000000}"/>
  <bookViews>
    <workbookView xWindow="0" yWindow="0" windowWidth="19200" windowHeight="6825" xr2:uid="{C478F049-E293-4278-8852-453BE4C3D409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3" i="1"/>
  <c r="B21" i="1"/>
  <c r="B20" i="1"/>
  <c r="B18" i="1"/>
  <c r="B17" i="1"/>
  <c r="J13" i="1"/>
  <c r="I13" i="1"/>
  <c r="J2" i="1"/>
  <c r="J3" i="1"/>
  <c r="J4" i="1"/>
  <c r="J5" i="1"/>
  <c r="J6" i="1"/>
  <c r="J7" i="1"/>
  <c r="J8" i="1"/>
  <c r="J9" i="1"/>
  <c r="J10" i="1"/>
  <c r="J11" i="1"/>
  <c r="I3" i="1"/>
  <c r="I4" i="1"/>
  <c r="I5" i="1"/>
  <c r="I6" i="1"/>
  <c r="I7" i="1"/>
  <c r="I8" i="1"/>
  <c r="I9" i="1"/>
  <c r="I10" i="1"/>
  <c r="I11" i="1"/>
  <c r="I2" i="1"/>
  <c r="B15" i="1"/>
  <c r="G13" i="1"/>
  <c r="G3" i="1"/>
  <c r="G4" i="1"/>
  <c r="G5" i="1"/>
  <c r="G6" i="1"/>
  <c r="G7" i="1"/>
  <c r="G8" i="1"/>
  <c r="G9" i="1"/>
  <c r="G10" i="1"/>
  <c r="G11" i="1"/>
  <c r="G2" i="1"/>
  <c r="F3" i="1"/>
  <c r="F4" i="1"/>
  <c r="F5" i="1"/>
  <c r="F6" i="1"/>
  <c r="F7" i="1"/>
  <c r="F8" i="1"/>
  <c r="F9" i="1"/>
  <c r="F10" i="1"/>
  <c r="F11" i="1"/>
  <c r="F2" i="1"/>
  <c r="E3" i="1"/>
  <c r="E4" i="1"/>
  <c r="E5" i="1"/>
  <c r="E6" i="1"/>
  <c r="E7" i="1"/>
  <c r="E8" i="1"/>
  <c r="E9" i="1"/>
  <c r="E10" i="1"/>
  <c r="E11" i="1"/>
  <c r="E2" i="1"/>
  <c r="C13" i="1"/>
  <c r="B13" i="1"/>
</calcChain>
</file>

<file path=xl/sharedStrings.xml><?xml version="1.0" encoding="utf-8"?>
<sst xmlns="http://schemas.openxmlformats.org/spreadsheetml/2006/main" count="15" uniqueCount="15">
  <si>
    <t>mean</t>
  </si>
  <si>
    <t>daily minutes spent on social-media (x)</t>
  </si>
  <si>
    <t>score achieved in Statistics exam (y)</t>
  </si>
  <si>
    <t>(xi-xm)</t>
  </si>
  <si>
    <t>(yi-ym)</t>
  </si>
  <si>
    <t>product</t>
  </si>
  <si>
    <t xml:space="preserve">co-deviance </t>
  </si>
  <si>
    <t>co-variance</t>
  </si>
  <si>
    <t>(xi-xm)^2</t>
  </si>
  <si>
    <t>(yi-ym)^2</t>
  </si>
  <si>
    <t>variance_x</t>
  </si>
  <si>
    <t>variance_y</t>
  </si>
  <si>
    <t>sd_x</t>
  </si>
  <si>
    <t>sd_y</t>
  </si>
  <si>
    <t>rho - Pearson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</si>
</sst>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169" fontId="0" fillId="2" borderId="1" xfId="0" applyNumberForma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C727-1E7C-425D-B2C9-B9A86298063A}">
  <dimension ref="A1:J26"/>
  <sheetViews>
    <sheetView tabSelected="1" zoomScale="140" zoomScaleNormal="140" workbookViewId="0">
      <selection activeCell="B2" sqref="B2:C11"/>
    </sheetView>
  </sheetViews>
  <sheetFormatPr defaultRowHeight="15" x14ac:dyDescent="0.25"/>
  <cols>
    <col min="1" max="1" width="12.5703125" customWidth="1"/>
    <col min="2" max="2" width="14" style="4" customWidth="1"/>
    <col min="3" max="3" width="13.7109375" style="4" customWidth="1"/>
  </cols>
  <sheetData>
    <row r="1" spans="1:10" ht="60" x14ac:dyDescent="0.25">
      <c r="A1" s="1"/>
      <c r="B1" s="2" t="s">
        <v>1</v>
      </c>
      <c r="C1" s="2" t="s">
        <v>2</v>
      </c>
      <c r="E1" s="7" t="s">
        <v>3</v>
      </c>
      <c r="F1" s="7" t="s">
        <v>4</v>
      </c>
      <c r="G1" t="s">
        <v>5</v>
      </c>
      <c r="I1" s="7" t="s">
        <v>8</v>
      </c>
      <c r="J1" s="7" t="s">
        <v>9</v>
      </c>
    </row>
    <row r="2" spans="1:10" x14ac:dyDescent="0.25">
      <c r="A2" s="1">
        <v>1</v>
      </c>
      <c r="B2" s="3">
        <v>60</v>
      </c>
      <c r="C2" s="3">
        <v>25</v>
      </c>
      <c r="E2" s="4">
        <f>B2-B$13</f>
        <v>19</v>
      </c>
      <c r="F2" s="4">
        <f>C2-C$13</f>
        <v>-0.19999999999999929</v>
      </c>
      <c r="G2" s="4">
        <f>E2*F2</f>
        <v>-3.7999999999999865</v>
      </c>
      <c r="I2">
        <f>E2^2</f>
        <v>361</v>
      </c>
      <c r="J2">
        <f>F2^2</f>
        <v>3.9999999999999716E-2</v>
      </c>
    </row>
    <row r="3" spans="1:10" x14ac:dyDescent="0.25">
      <c r="A3" s="1">
        <v>2</v>
      </c>
      <c r="B3" s="3">
        <v>75</v>
      </c>
      <c r="C3" s="3">
        <v>24</v>
      </c>
      <c r="E3" s="4">
        <f t="shared" ref="E3:E11" si="0">B3-B$13</f>
        <v>34</v>
      </c>
      <c r="F3" s="4">
        <f t="shared" ref="F3:F11" si="1">C3-C$13</f>
        <v>-1.1999999999999993</v>
      </c>
      <c r="G3" s="4">
        <f t="shared" ref="G3:G11" si="2">E3*F3</f>
        <v>-40.799999999999976</v>
      </c>
      <c r="I3">
        <f t="shared" ref="I3:J11" si="3">E3^2</f>
        <v>1156</v>
      </c>
      <c r="J3">
        <f t="shared" si="3"/>
        <v>1.4399999999999984</v>
      </c>
    </row>
    <row r="4" spans="1:10" x14ac:dyDescent="0.25">
      <c r="A4" s="1">
        <v>3</v>
      </c>
      <c r="B4" s="3">
        <v>30</v>
      </c>
      <c r="C4" s="3">
        <v>26</v>
      </c>
      <c r="E4" s="4">
        <f t="shared" si="0"/>
        <v>-11</v>
      </c>
      <c r="F4" s="4">
        <f t="shared" si="1"/>
        <v>0.80000000000000071</v>
      </c>
      <c r="G4" s="4">
        <f t="shared" si="2"/>
        <v>-8.8000000000000078</v>
      </c>
      <c r="I4">
        <f t="shared" si="3"/>
        <v>121</v>
      </c>
      <c r="J4">
        <f t="shared" si="3"/>
        <v>0.64000000000000112</v>
      </c>
    </row>
    <row r="5" spans="1:10" x14ac:dyDescent="0.25">
      <c r="A5" s="1">
        <v>4</v>
      </c>
      <c r="B5" s="3">
        <v>65</v>
      </c>
      <c r="C5" s="3">
        <v>25</v>
      </c>
      <c r="E5" s="4">
        <f t="shared" si="0"/>
        <v>24</v>
      </c>
      <c r="F5" s="4">
        <f t="shared" si="1"/>
        <v>-0.19999999999999929</v>
      </c>
      <c r="G5" s="4">
        <f t="shared" si="2"/>
        <v>-4.7999999999999829</v>
      </c>
      <c r="I5">
        <f t="shared" si="3"/>
        <v>576</v>
      </c>
      <c r="J5">
        <f t="shared" si="3"/>
        <v>3.9999999999999716E-2</v>
      </c>
    </row>
    <row r="6" spans="1:10" x14ac:dyDescent="0.25">
      <c r="A6" s="1">
        <v>5</v>
      </c>
      <c r="B6" s="3">
        <v>20</v>
      </c>
      <c r="C6" s="3">
        <v>28</v>
      </c>
      <c r="E6" s="4">
        <f t="shared" si="0"/>
        <v>-21</v>
      </c>
      <c r="F6" s="4">
        <f t="shared" si="1"/>
        <v>2.8000000000000007</v>
      </c>
      <c r="G6" s="4">
        <f t="shared" si="2"/>
        <v>-58.800000000000011</v>
      </c>
      <c r="I6">
        <f t="shared" si="3"/>
        <v>441</v>
      </c>
      <c r="J6">
        <f t="shared" si="3"/>
        <v>7.8400000000000043</v>
      </c>
    </row>
    <row r="7" spans="1:10" x14ac:dyDescent="0.25">
      <c r="A7" s="1">
        <v>6</v>
      </c>
      <c r="B7" s="3">
        <v>20</v>
      </c>
      <c r="C7" s="3">
        <v>30</v>
      </c>
      <c r="E7" s="4">
        <f t="shared" si="0"/>
        <v>-21</v>
      </c>
      <c r="F7" s="4">
        <f t="shared" si="1"/>
        <v>4.8000000000000007</v>
      </c>
      <c r="G7" s="4">
        <f t="shared" si="2"/>
        <v>-100.80000000000001</v>
      </c>
      <c r="I7">
        <f t="shared" si="3"/>
        <v>441</v>
      </c>
      <c r="J7">
        <f t="shared" si="3"/>
        <v>23.040000000000006</v>
      </c>
    </row>
    <row r="8" spans="1:10" x14ac:dyDescent="0.25">
      <c r="A8" s="1">
        <v>7</v>
      </c>
      <c r="B8" s="3">
        <v>25</v>
      </c>
      <c r="C8" s="3">
        <v>20</v>
      </c>
      <c r="E8" s="4">
        <f t="shared" si="0"/>
        <v>-16</v>
      </c>
      <c r="F8" s="4">
        <f t="shared" si="1"/>
        <v>-5.1999999999999993</v>
      </c>
      <c r="G8" s="4">
        <f t="shared" si="2"/>
        <v>83.199999999999989</v>
      </c>
      <c r="I8">
        <f t="shared" si="3"/>
        <v>256</v>
      </c>
      <c r="J8">
        <f t="shared" si="3"/>
        <v>27.039999999999992</v>
      </c>
    </row>
    <row r="9" spans="1:10" x14ac:dyDescent="0.25">
      <c r="A9" s="1">
        <v>8</v>
      </c>
      <c r="B9" s="3">
        <v>40</v>
      </c>
      <c r="C9" s="3">
        <v>23</v>
      </c>
      <c r="E9" s="4">
        <f t="shared" si="0"/>
        <v>-1</v>
      </c>
      <c r="F9" s="4">
        <f t="shared" si="1"/>
        <v>-2.1999999999999993</v>
      </c>
      <c r="G9" s="4">
        <f t="shared" si="2"/>
        <v>2.1999999999999993</v>
      </c>
      <c r="I9">
        <f t="shared" si="3"/>
        <v>1</v>
      </c>
      <c r="J9">
        <f t="shared" si="3"/>
        <v>4.8399999999999972</v>
      </c>
    </row>
    <row r="10" spans="1:10" x14ac:dyDescent="0.25">
      <c r="A10" s="1">
        <v>9</v>
      </c>
      <c r="B10" s="3">
        <v>50</v>
      </c>
      <c r="C10" s="3">
        <v>26</v>
      </c>
      <c r="E10" s="4">
        <f t="shared" si="0"/>
        <v>9</v>
      </c>
      <c r="F10" s="4">
        <f t="shared" si="1"/>
        <v>0.80000000000000071</v>
      </c>
      <c r="G10" s="4">
        <f t="shared" si="2"/>
        <v>7.2000000000000064</v>
      </c>
      <c r="I10">
        <f t="shared" si="3"/>
        <v>81</v>
      </c>
      <c r="J10">
        <f t="shared" si="3"/>
        <v>0.64000000000000112</v>
      </c>
    </row>
    <row r="11" spans="1:10" x14ac:dyDescent="0.25">
      <c r="A11" s="1">
        <v>10</v>
      </c>
      <c r="B11" s="3">
        <v>25</v>
      </c>
      <c r="C11" s="3">
        <v>25</v>
      </c>
      <c r="E11" s="4">
        <f t="shared" si="0"/>
        <v>-16</v>
      </c>
      <c r="F11" s="4">
        <f t="shared" si="1"/>
        <v>-0.19999999999999929</v>
      </c>
      <c r="G11" s="4">
        <f t="shared" si="2"/>
        <v>3.1999999999999886</v>
      </c>
      <c r="I11">
        <f t="shared" si="3"/>
        <v>256</v>
      </c>
      <c r="J11">
        <f t="shared" si="3"/>
        <v>3.9999999999999716E-2</v>
      </c>
    </row>
    <row r="13" spans="1:10" x14ac:dyDescent="0.25">
      <c r="A13" s="5" t="s">
        <v>0</v>
      </c>
      <c r="B13" s="6">
        <f>AVERAGE(B2:B11)</f>
        <v>41</v>
      </c>
      <c r="C13" s="6">
        <f>AVERAGE(C2:C11)</f>
        <v>25.2</v>
      </c>
      <c r="G13" s="6">
        <f>SUM(G2:G11)</f>
        <v>-122.00000000000001</v>
      </c>
      <c r="I13">
        <f>SUM(I2:I11)</f>
        <v>3690</v>
      </c>
      <c r="J13">
        <f>SUM(J2:J11)</f>
        <v>65.600000000000009</v>
      </c>
    </row>
    <row r="14" spans="1:10" x14ac:dyDescent="0.25">
      <c r="G14" t="s">
        <v>6</v>
      </c>
    </row>
    <row r="15" spans="1:10" ht="30" x14ac:dyDescent="0.25">
      <c r="A15" s="8" t="s">
        <v>7</v>
      </c>
      <c r="B15" s="7">
        <f>G13/10</f>
        <v>-12.200000000000001</v>
      </c>
    </row>
    <row r="17" spans="1:2" x14ac:dyDescent="0.25">
      <c r="A17" t="s">
        <v>10</v>
      </c>
      <c r="B17" s="4">
        <f>I13/10</f>
        <v>369</v>
      </c>
    </row>
    <row r="18" spans="1:2" x14ac:dyDescent="0.25">
      <c r="A18" t="s">
        <v>11</v>
      </c>
      <c r="B18" s="4">
        <f>J13/10</f>
        <v>6.5600000000000005</v>
      </c>
    </row>
    <row r="20" spans="1:2" x14ac:dyDescent="0.25">
      <c r="A20" s="9" t="s">
        <v>12</v>
      </c>
      <c r="B20" s="10">
        <f>SQRT(B17)</f>
        <v>19.209372712298546</v>
      </c>
    </row>
    <row r="21" spans="1:2" x14ac:dyDescent="0.25">
      <c r="A21" s="9" t="s">
        <v>13</v>
      </c>
      <c r="B21" s="10">
        <f>SQRT(B18)</f>
        <v>2.5612496949731396</v>
      </c>
    </row>
    <row r="23" spans="1:2" x14ac:dyDescent="0.25">
      <c r="A23" s="11" t="s">
        <v>14</v>
      </c>
      <c r="B23" s="12">
        <f>B15/(B20*B21)</f>
        <v>-0.24796747967479676</v>
      </c>
    </row>
    <row r="26" spans="1:2" x14ac:dyDescent="0.25">
      <c r="B26" s="13">
        <f>CORREL(B2:B11,C2:C11)</f>
        <v>-0.24796747967479676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492-73B0-4ABA-84C5-6692CC4D8753}">
  <dimension ref="A1:J2"/>
  <sheetViews>
    <sheetView workbookViewId="0">
      <selection activeCell="A2" sqref="A2:J2"/>
    </sheetView>
  </sheetViews>
  <sheetFormatPr defaultRowHeight="15" x14ac:dyDescent="0.25"/>
  <sheetData>
    <row r="1" spans="1:10" x14ac:dyDescent="0.25">
      <c r="A1" s="3">
        <v>60</v>
      </c>
      <c r="B1" s="3">
        <v>75</v>
      </c>
      <c r="C1" s="3">
        <v>30</v>
      </c>
      <c r="D1" s="3">
        <v>65</v>
      </c>
      <c r="E1" s="3">
        <v>20</v>
      </c>
      <c r="F1" s="3">
        <v>20</v>
      </c>
      <c r="G1" s="3">
        <v>25</v>
      </c>
      <c r="H1" s="3">
        <v>40</v>
      </c>
      <c r="I1" s="3">
        <v>50</v>
      </c>
      <c r="J1" s="3">
        <v>25</v>
      </c>
    </row>
    <row r="2" spans="1:10" x14ac:dyDescent="0.25">
      <c r="A2" s="3">
        <v>25</v>
      </c>
      <c r="B2" s="3">
        <v>24</v>
      </c>
      <c r="C2" s="3">
        <v>26</v>
      </c>
      <c r="D2" s="3">
        <v>25</v>
      </c>
      <c r="E2" s="3">
        <v>28</v>
      </c>
      <c r="F2" s="3">
        <v>30</v>
      </c>
      <c r="G2" s="3">
        <v>20</v>
      </c>
      <c r="H2" s="3">
        <v>23</v>
      </c>
      <c r="I2" s="3">
        <v>26</v>
      </c>
      <c r="J2" s="3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aula-6C</dc:creator>
  <cp:lastModifiedBy>utente aula-6C</cp:lastModifiedBy>
  <dcterms:created xsi:type="dcterms:W3CDTF">2025-10-13T10:44:59Z</dcterms:created>
  <dcterms:modified xsi:type="dcterms:W3CDTF">2025-10-13T11:19:34Z</dcterms:modified>
</cp:coreProperties>
</file>