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ltrafemico\Petrologia e Geodinamica 2020\"/>
    </mc:Choice>
  </mc:AlternateContent>
  <bookViews>
    <workbookView xWindow="0" yWindow="30" windowWidth="16410" windowHeight="9315"/>
  </bookViews>
  <sheets>
    <sheet name="REE modelling" sheetId="1" r:id="rId1"/>
    <sheet name="Notes" sheetId="2" r:id="rId2"/>
  </sheets>
  <calcPr calcId="152511"/>
</workbook>
</file>

<file path=xl/calcChain.xml><?xml version="1.0" encoding="utf-8"?>
<calcChain xmlns="http://schemas.openxmlformats.org/spreadsheetml/2006/main">
  <c r="Q73" i="1" l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72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50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72" i="1"/>
  <c r="D21" i="1"/>
  <c r="E21" i="1"/>
  <c r="F21" i="1"/>
  <c r="G21" i="1"/>
  <c r="H21" i="1"/>
  <c r="I21" i="1"/>
  <c r="J21" i="1"/>
  <c r="K21" i="1"/>
  <c r="L21" i="1"/>
  <c r="M21" i="1"/>
  <c r="N21" i="1"/>
  <c r="O21" i="1"/>
  <c r="C21" i="1"/>
  <c r="I15" i="1"/>
  <c r="I12" i="1"/>
  <c r="I7" i="1"/>
</calcChain>
</file>

<file path=xl/comments1.xml><?xml version="1.0" encoding="utf-8"?>
<comments xmlns="http://schemas.openxmlformats.org/spreadsheetml/2006/main">
  <authors>
    <author>Michele Lustrino</author>
    <author>Un utente Microsoft Office soddisfatto</author>
  </authors>
  <commentList>
    <comment ref="E12" authorId="0" shapeId="0">
      <text>
        <r>
          <rPr>
            <sz val="12"/>
            <color indexed="81"/>
            <rFont val="Tahoma"/>
            <family val="2"/>
          </rPr>
          <t>Niu's Model (Opx is consumed more than Cpx)</t>
        </r>
      </text>
    </comment>
    <comment ref="F12" authorId="0" shapeId="0">
      <text>
        <r>
          <rPr>
            <sz val="12"/>
            <color indexed="81"/>
            <rFont val="Tahoma"/>
            <family val="2"/>
          </rPr>
          <t>Niu's Model (Opx is consumed more than Cpx)</t>
        </r>
      </text>
    </comment>
    <comment ref="G12" authorId="0" shapeId="0">
      <text>
        <r>
          <rPr>
            <sz val="12"/>
            <color indexed="81"/>
            <rFont val="Tahoma"/>
            <family val="2"/>
          </rPr>
          <t>Niu's Model (Opx is consumed more than Cpx)</t>
        </r>
      </text>
    </comment>
    <comment ref="H12" authorId="0" shapeId="0">
      <text>
        <r>
          <rPr>
            <sz val="12"/>
            <color indexed="81"/>
            <rFont val="Tahoma"/>
            <family val="2"/>
          </rPr>
          <t>Niu's Model (Opx is consumed more than Cpx)</t>
        </r>
      </text>
    </comment>
    <comment ref="I12" authorId="0" shapeId="0">
      <text>
        <r>
          <rPr>
            <sz val="12"/>
            <color indexed="81"/>
            <rFont val="Tahoma"/>
            <family val="2"/>
          </rPr>
          <t>Niu's Model (Opx is consumed more than Cpx)</t>
        </r>
      </text>
    </comment>
    <comment ref="E15" authorId="0" shapeId="0">
      <text>
        <r>
          <rPr>
            <sz val="12"/>
            <color indexed="81"/>
            <rFont val="Tahoma"/>
            <family val="2"/>
          </rPr>
          <t>Baker and Stolper's Model (Cpx is consumed more than Opx)</t>
        </r>
      </text>
    </comment>
    <comment ref="F15" authorId="0" shapeId="0">
      <text>
        <r>
          <rPr>
            <sz val="12"/>
            <color indexed="81"/>
            <rFont val="Tahoma"/>
            <family val="2"/>
          </rPr>
          <t>Baker and Stolper's Model (Cpx is consumed more than Opx)</t>
        </r>
      </text>
    </comment>
    <comment ref="G15" authorId="0" shapeId="0">
      <text>
        <r>
          <rPr>
            <sz val="12"/>
            <color indexed="81"/>
            <rFont val="Tahoma"/>
            <family val="2"/>
          </rPr>
          <t>Baker and Stolper's Model (Cpx is consumed more than Opx)</t>
        </r>
      </text>
    </comment>
    <comment ref="H15" authorId="0" shapeId="0">
      <text>
        <r>
          <rPr>
            <sz val="12"/>
            <color indexed="81"/>
            <rFont val="Tahoma"/>
            <family val="2"/>
          </rPr>
          <t>Baker and Stolper's Model (Cpx is consumed more than Opx)</t>
        </r>
      </text>
    </comment>
    <comment ref="I15" authorId="0" shapeId="0">
      <text>
        <r>
          <rPr>
            <sz val="12"/>
            <color indexed="81"/>
            <rFont val="Tahoma"/>
            <family val="2"/>
          </rPr>
          <t>Baker and Stolper's Model (Cpx is consumed more than Opx)</t>
        </r>
      </text>
    </comment>
    <comment ref="B20" authorId="1" shapeId="0">
      <text>
        <r>
          <rPr>
            <sz val="11"/>
            <color indexed="81"/>
            <rFont val="Tahoma"/>
            <family val="2"/>
          </rPr>
          <t>From McDonough, 1990</t>
        </r>
      </text>
    </comment>
  </commentList>
</comments>
</file>

<file path=xl/sharedStrings.xml><?xml version="1.0" encoding="utf-8"?>
<sst xmlns="http://schemas.openxmlformats.org/spreadsheetml/2006/main" count="152" uniqueCount="55">
  <si>
    <t>Ol</t>
  </si>
  <si>
    <t>Opx</t>
  </si>
  <si>
    <t>Cpx</t>
  </si>
  <si>
    <t>Sp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</si>
  <si>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</si>
  <si>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</si>
  <si>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</si>
  <si>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</si>
  <si>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</si>
  <si>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</si>
  <si>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</si>
  <si>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</si>
  <si>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</si>
  <si>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</si>
  <si>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</si>
  <si>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Yb</t>
  </si>
  <si>
    <t>Lu</t>
  </si>
  <si>
    <t>Normalization standard</t>
  </si>
  <si>
    <t>Batch Melting</t>
  </si>
  <si>
    <t>Rayleigh (Fractional) Melting</t>
  </si>
  <si>
    <r>
      <t>C</t>
    </r>
    <r>
      <rPr>
        <vertAlign val="subscript"/>
        <sz val="14"/>
        <rFont val="Times New Roman"/>
        <family val="1"/>
      </rPr>
      <t>L</t>
    </r>
    <r>
      <rPr>
        <sz val="14"/>
        <rFont val="Times New Roman"/>
        <family val="1"/>
      </rPr>
      <t xml:space="preserve"> = C</t>
    </r>
    <r>
      <rPr>
        <vertAlign val="subscript"/>
        <sz val="14"/>
        <rFont val="Times New Roman"/>
        <family val="1"/>
      </rPr>
      <t>0</t>
    </r>
    <r>
      <rPr>
        <sz val="14"/>
        <rFont val="Times New Roman"/>
        <family val="1"/>
      </rPr>
      <t>/[D+F*(1-P)]</t>
    </r>
  </si>
  <si>
    <t>Primitive Mantle (Sun &amp; McDonough 89)</t>
  </si>
  <si>
    <t>Sum</t>
  </si>
  <si>
    <t>% Minerals entering the melt:</t>
  </si>
  <si>
    <t>% Minerals in the source:</t>
  </si>
  <si>
    <t>(To calculate D)</t>
  </si>
  <si>
    <t>(To calculate P)</t>
  </si>
  <si>
    <t>1. Choose a mineral mode of the source</t>
  </si>
  <si>
    <t>2. Choose the mode of the minerals entering the melt</t>
  </si>
  <si>
    <t>3. Choose the composition of a mantle source</t>
  </si>
  <si>
    <r>
      <t>4. Choose distribution coefficients (K</t>
    </r>
    <r>
      <rPr>
        <b/>
        <vertAlign val="subscript"/>
        <sz val="14"/>
        <rFont val="Times New Roman"/>
        <family val="1"/>
      </rPr>
      <t>D</t>
    </r>
    <r>
      <rPr>
        <b/>
        <sz val="14"/>
        <rFont val="Times New Roman"/>
        <family val="1"/>
      </rPr>
      <t>)</t>
    </r>
  </si>
  <si>
    <r>
      <t>C</t>
    </r>
    <r>
      <rPr>
        <vertAlign val="subscript"/>
        <sz val="14"/>
        <rFont val="Times New Roman"/>
        <family val="1"/>
      </rPr>
      <t>L</t>
    </r>
    <r>
      <rPr>
        <sz val="14"/>
        <rFont val="Times New Roman"/>
        <family val="1"/>
      </rPr>
      <t xml:space="preserve"> = (C</t>
    </r>
    <r>
      <rPr>
        <vertAlign val="subscript"/>
        <sz val="14"/>
        <rFont val="Times New Roman"/>
        <family val="1"/>
      </rPr>
      <t>0</t>
    </r>
    <r>
      <rPr>
        <sz val="14"/>
        <rFont val="Times New Roman"/>
        <family val="1"/>
      </rPr>
      <t>/D)*(1-F)</t>
    </r>
    <r>
      <rPr>
        <vertAlign val="superscript"/>
        <sz val="14"/>
        <rFont val="Times New Roman"/>
        <family val="1"/>
      </rPr>
      <t>(1/D-1)</t>
    </r>
  </si>
  <si>
    <t>(You can use the composition you like. This listed is only an example)</t>
  </si>
  <si>
    <t>(You can use the values in literature. The best choice is to download these coefficients from the GERM repository system: http://earthref.org/GERM/)</t>
  </si>
  <si>
    <t>(Note that typically the REE are normalized to CI Chondrites)</t>
  </si>
  <si>
    <t>1) Calculate the REE composition of the partial melt produced by a peridotitic mantle source.</t>
  </si>
  <si>
    <t>2) Calculate the REE composition of the residual mantle source.</t>
  </si>
  <si>
    <r>
      <t>C</t>
    </r>
    <r>
      <rPr>
        <vertAlign val="subscript"/>
        <sz val="14"/>
        <rFont val="Times New Roman"/>
        <family val="1"/>
      </rPr>
      <t>R</t>
    </r>
    <r>
      <rPr>
        <sz val="14"/>
        <rFont val="Times New Roman"/>
        <family val="1"/>
      </rPr>
      <t xml:space="preserve"> = (C</t>
    </r>
    <r>
      <rPr>
        <vertAlign val="subscript"/>
        <sz val="14"/>
        <rFont val="Times New Roman"/>
        <family val="1"/>
      </rPr>
      <t>0</t>
    </r>
    <r>
      <rPr>
        <sz val="14"/>
        <rFont val="Times New Roman"/>
        <family val="1"/>
      </rPr>
      <t>*D)/[D+F*(1-P)]</t>
    </r>
  </si>
  <si>
    <t>Lith. Mantle normalized to Primitive Mantle</t>
  </si>
  <si>
    <t>Composition of partial melts generated with degrees of melting variable from 1 to 20%</t>
  </si>
  <si>
    <t>Composition of residual solid generated with degrees of melting variable from 1 to 20%</t>
  </si>
  <si>
    <t>Composition of residual solid normalized to Primordial Mantle</t>
  </si>
  <si>
    <t>7. Normalize the composition of the calculated partial melts to a reference value (e.g., Primitive Mantle estimate)</t>
  </si>
  <si>
    <t>8. Draw diagrams reporting the abundance of REEs in the partial melts changes with increasing F</t>
  </si>
  <si>
    <t>9. Interpret the results and discuss with your working group</t>
  </si>
  <si>
    <r>
      <t>C</t>
    </r>
    <r>
      <rPr>
        <vertAlign val="subscript"/>
        <sz val="14"/>
        <rFont val="Times New Roman"/>
        <family val="1"/>
      </rPr>
      <t>R</t>
    </r>
    <r>
      <rPr>
        <sz val="14"/>
        <rFont val="Times New Roman"/>
        <family val="1"/>
      </rPr>
      <t xml:space="preserve"> = C</t>
    </r>
    <r>
      <rPr>
        <vertAlign val="subscript"/>
        <sz val="14"/>
        <rFont val="Times New Roman"/>
        <family val="1"/>
      </rPr>
      <t>0</t>
    </r>
    <r>
      <rPr>
        <sz val="14"/>
        <rFont val="Times New Roman"/>
        <family val="1"/>
      </rPr>
      <t>*(1-F)</t>
    </r>
    <r>
      <rPr>
        <vertAlign val="superscript"/>
        <sz val="14"/>
        <rFont val="Times New Roman"/>
        <family val="1"/>
      </rPr>
      <t>(1/D-1)</t>
    </r>
  </si>
  <si>
    <r>
      <t xml:space="preserve">6. Calculate the composition of the </t>
    </r>
    <r>
      <rPr>
        <b/>
        <u/>
        <sz val="14"/>
        <rFont val="Times New Roman"/>
        <family val="1"/>
      </rPr>
      <t>residual source</t>
    </r>
    <r>
      <rPr>
        <b/>
        <sz val="14"/>
        <rFont val="Times New Roman"/>
        <family val="1"/>
      </rPr>
      <t xml:space="preserve"> for a F interval ranging from 1 to 20% using one of the following equations:</t>
    </r>
  </si>
  <si>
    <r>
      <t xml:space="preserve">5. Calculate the composition of the </t>
    </r>
    <r>
      <rPr>
        <b/>
        <u/>
        <sz val="14"/>
        <rFont val="Times New Roman"/>
        <family val="1"/>
      </rPr>
      <t>melt</t>
    </r>
    <r>
      <rPr>
        <b/>
        <sz val="14"/>
        <rFont val="Times New Roman"/>
        <family val="1"/>
      </rPr>
      <t xml:space="preserve"> for a F interval ranging from 1 to 20% using one of the following equations:</t>
    </r>
  </si>
  <si>
    <t>Lithospheric Mantle</t>
  </si>
  <si>
    <t>Michele Lustrino</t>
  </si>
  <si>
    <t>Aim of the Excercise:</t>
  </si>
  <si>
    <t>Composition of partial melts normalized to Primitive Mantle</t>
  </si>
  <si>
    <t>Scope of the Excercise:</t>
  </si>
  <si>
    <t>Option? [Niu or Baker &amp; Stolper]</t>
  </si>
  <si>
    <t>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</si>
</sst>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"/>
    <numFmt numFmtId="166" formatCode="0.0%"/>
  </numFmts>
  <fonts count="17" x14ac:knownFonts="1">
    <font>
      <sz val="10"/>
      <name val="Arial"/>
    </font>
    <font>
      <sz val="14"/>
      <name val="Times New Roman"/>
      <family val="1"/>
    </font>
    <font>
      <sz val="14"/>
      <color indexed="8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vertAlign val="subscript"/>
      <sz val="14"/>
      <name val="Times New Roman"/>
      <family val="1"/>
    </font>
    <font>
      <vertAlign val="superscript"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indexed="81"/>
      <name val="Tahoma"/>
      <family val="2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vertAlign val="subscript"/>
      <sz val="14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sz val="11"/>
      <color indexed="81"/>
      <name val="Tahom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164" fontId="1" fillId="0" borderId="0" xfId="0" applyNumberFormat="1" applyFont="1" applyFill="1" applyBorder="1" applyAlignment="1"/>
    <xf numFmtId="164" fontId="1" fillId="0" borderId="0" xfId="0" applyNumberFormat="1" applyFont="1" applyFill="1" applyBorder="1"/>
    <xf numFmtId="0" fontId="7" fillId="0" borderId="0" xfId="0" applyFont="1"/>
    <xf numFmtId="9" fontId="8" fillId="0" borderId="0" xfId="0" applyNumberFormat="1" applyFont="1"/>
    <xf numFmtId="10" fontId="8" fillId="0" borderId="0" xfId="0" applyNumberFormat="1" applyFont="1"/>
    <xf numFmtId="0" fontId="10" fillId="0" borderId="0" xfId="0" applyFont="1"/>
    <xf numFmtId="0" fontId="4" fillId="2" borderId="0" xfId="0" applyFont="1" applyFill="1"/>
    <xf numFmtId="10" fontId="11" fillId="2" borderId="0" xfId="0" applyNumberFormat="1" applyFont="1" applyFill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1" fillId="0" borderId="0" xfId="0" applyFont="1" applyBorder="1"/>
    <xf numFmtId="0" fontId="2" fillId="0" borderId="0" xfId="0" applyFont="1" applyBorder="1" applyAlignment="1"/>
    <xf numFmtId="0" fontId="4" fillId="0" borderId="0" xfId="0" applyFont="1" applyBorder="1" applyAlignment="1"/>
    <xf numFmtId="2" fontId="1" fillId="0" borderId="0" xfId="0" applyNumberFormat="1" applyFont="1" applyBorder="1" applyAlignment="1"/>
    <xf numFmtId="0" fontId="4" fillId="0" borderId="0" xfId="0" applyNumberFormat="1" applyFont="1" applyBorder="1" applyAlignment="1"/>
    <xf numFmtId="0" fontId="13" fillId="0" borderId="0" xfId="0" applyFont="1"/>
    <xf numFmtId="9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16" fillId="0" borderId="0" xfId="0" applyFont="1" applyFill="1"/>
    <xf numFmtId="0" fontId="16" fillId="0" borderId="0" xfId="0" applyFont="1"/>
    <xf numFmtId="0" fontId="1" fillId="0" borderId="0" xfId="0" applyFont="1" applyAlignment="1">
      <alignment horizontal="center"/>
    </xf>
    <xf numFmtId="0" fontId="4" fillId="3" borderId="0" xfId="0" applyFon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Fill="1"/>
    <xf numFmtId="0" fontId="4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1"/>
  <sheetViews>
    <sheetView tabSelected="1" topLeftCell="A28" zoomScale="75" workbookViewId="0">
      <selection activeCell="F45" sqref="F45"/>
    </sheetView>
  </sheetViews>
  <sheetFormatPr defaultColWidth="9.140625" defaultRowHeight="18.75" x14ac:dyDescent="0.3"/>
  <cols>
    <col min="1" max="1" width="18" style="1" customWidth="1"/>
    <col min="2" max="2" width="49.140625" style="1" customWidth="1"/>
    <col min="3" max="4" width="10" style="1" bestFit="1" customWidth="1"/>
    <col min="5" max="5" width="9.85546875" style="1" customWidth="1"/>
    <col min="6" max="8" width="10" style="1" bestFit="1" customWidth="1"/>
    <col min="9" max="9" width="9.85546875" style="1" customWidth="1"/>
    <col min="10" max="10" width="10" style="1" bestFit="1" customWidth="1"/>
    <col min="11" max="11" width="10.28515625" style="1" bestFit="1" customWidth="1"/>
    <col min="12" max="14" width="10" style="1" bestFit="1" customWidth="1"/>
    <col min="15" max="15" width="9.85546875" style="1" customWidth="1"/>
    <col min="16" max="16384" width="9.140625" style="1"/>
  </cols>
  <sheetData>
    <row r="1" spans="1:9" s="26" customFormat="1" x14ac:dyDescent="0.3">
      <c r="A1" s="26" t="s">
        <v>52</v>
      </c>
    </row>
    <row r="2" spans="1:9" s="26" customFormat="1" x14ac:dyDescent="0.3">
      <c r="A2" s="26" t="s">
        <v>35</v>
      </c>
    </row>
    <row r="3" spans="1:9" s="26" customFormat="1" x14ac:dyDescent="0.3">
      <c r="A3" s="26" t="s">
        <v>36</v>
      </c>
    </row>
    <row r="5" spans="1:9" s="9" customFormat="1" x14ac:dyDescent="0.3">
      <c r="A5" s="9" t="s">
        <v>27</v>
      </c>
    </row>
    <row r="6" spans="1:9" x14ac:dyDescent="0.3">
      <c r="A6" s="2" t="s">
        <v>24</v>
      </c>
      <c r="B6" s="5"/>
      <c r="E6" s="2" t="s">
        <v>0</v>
      </c>
      <c r="F6" s="2" t="s">
        <v>1</v>
      </c>
      <c r="G6" s="2" t="s">
        <v>2</v>
      </c>
      <c r="H6" s="2" t="s">
        <v>3</v>
      </c>
      <c r="I6" s="2" t="s">
        <v>22</v>
      </c>
    </row>
    <row r="7" spans="1:9" x14ac:dyDescent="0.3">
      <c r="A7" s="8" t="s">
        <v>25</v>
      </c>
      <c r="B7" s="5"/>
      <c r="E7" s="6">
        <v>0.6</v>
      </c>
      <c r="F7" s="6">
        <v>0.25</v>
      </c>
      <c r="G7" s="6">
        <v>0.1</v>
      </c>
      <c r="H7" s="6">
        <v>0.05</v>
      </c>
      <c r="I7" s="6">
        <f>SUM(E7:H7)</f>
        <v>1</v>
      </c>
    </row>
    <row r="9" spans="1:9" s="9" customFormat="1" x14ac:dyDescent="0.3">
      <c r="A9" s="9" t="s">
        <v>28</v>
      </c>
    </row>
    <row r="10" spans="1:9" ht="19.5" thickBot="1" x14ac:dyDescent="0.35">
      <c r="A10" s="2" t="s">
        <v>23</v>
      </c>
      <c r="B10" s="5"/>
      <c r="E10" s="33"/>
      <c r="F10" s="33"/>
      <c r="G10" s="33"/>
      <c r="H10" s="33"/>
      <c r="I10" s="33"/>
    </row>
    <row r="11" spans="1:9" ht="19.5" thickBot="1" x14ac:dyDescent="0.35">
      <c r="A11" s="8" t="s">
        <v>26</v>
      </c>
      <c r="B11" s="5"/>
      <c r="C11" s="32" t="s">
        <v>54</v>
      </c>
      <c r="D11" s="31">
        <v>1</v>
      </c>
      <c r="E11" s="2" t="s">
        <v>0</v>
      </c>
      <c r="F11" s="2" t="s">
        <v>1</v>
      </c>
      <c r="G11" s="2" t="s">
        <v>2</v>
      </c>
      <c r="H11" s="2" t="s">
        <v>3</v>
      </c>
      <c r="I11" s="2" t="s">
        <v>22</v>
      </c>
    </row>
    <row r="12" spans="1:9" x14ac:dyDescent="0.3">
      <c r="C12" s="25"/>
      <c r="D12" s="25"/>
      <c r="E12" s="7">
        <v>-0.16700000000000001</v>
      </c>
      <c r="F12" s="7">
        <v>0.65200000000000002</v>
      </c>
      <c r="G12" s="7">
        <v>0.46600000000000003</v>
      </c>
      <c r="H12" s="7">
        <v>4.9000000000000002E-2</v>
      </c>
      <c r="I12" s="6">
        <f>SUM(E12:H12)</f>
        <v>1</v>
      </c>
    </row>
    <row r="13" spans="1:9" ht="19.5" thickBot="1" x14ac:dyDescent="0.35">
      <c r="C13" s="25"/>
      <c r="D13" s="25"/>
      <c r="E13" s="33"/>
      <c r="F13" s="33"/>
      <c r="G13" s="33"/>
      <c r="H13" s="33"/>
      <c r="I13" s="33"/>
    </row>
    <row r="14" spans="1:9" ht="19.5" thickBot="1" x14ac:dyDescent="0.35">
      <c r="C14" s="32" t="s">
        <v>54</v>
      </c>
      <c r="D14" s="31">
        <v>2</v>
      </c>
      <c r="E14" s="2" t="s">
        <v>0</v>
      </c>
      <c r="F14" s="2" t="s">
        <v>1</v>
      </c>
      <c r="G14" s="2" t="s">
        <v>2</v>
      </c>
      <c r="H14" s="2" t="s">
        <v>3</v>
      </c>
      <c r="I14" s="2" t="s">
        <v>22</v>
      </c>
    </row>
    <row r="15" spans="1:9" x14ac:dyDescent="0.3">
      <c r="E15" s="7">
        <v>-0.22</v>
      </c>
      <c r="F15" s="7">
        <v>0.38</v>
      </c>
      <c r="G15" s="7">
        <v>0.71</v>
      </c>
      <c r="H15" s="7">
        <v>0.13</v>
      </c>
      <c r="I15" s="7">
        <f>SUM(E15:H15)</f>
        <v>1</v>
      </c>
    </row>
    <row r="16" spans="1:9" x14ac:dyDescent="0.3">
      <c r="E16" s="7"/>
      <c r="F16" s="7"/>
      <c r="G16" s="7"/>
      <c r="H16" s="7"/>
      <c r="I16" s="7"/>
    </row>
    <row r="17" spans="1:15" s="9" customFormat="1" x14ac:dyDescent="0.3">
      <c r="A17" s="9" t="s">
        <v>29</v>
      </c>
      <c r="E17" s="10"/>
      <c r="F17" s="10"/>
      <c r="G17" s="10"/>
      <c r="H17" s="10"/>
      <c r="I17" s="10"/>
    </row>
    <row r="18" spans="1:15" x14ac:dyDescent="0.3">
      <c r="A18" s="18" t="s">
        <v>32</v>
      </c>
      <c r="E18" s="7"/>
      <c r="F18" s="7"/>
      <c r="G18" s="7"/>
      <c r="H18" s="7"/>
      <c r="I18" s="7"/>
    </row>
    <row r="19" spans="1:15" x14ac:dyDescent="0.3">
      <c r="B19" s="11"/>
      <c r="C19" s="11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1" t="s">
        <v>9</v>
      </c>
      <c r="I19" s="13" t="s">
        <v>10</v>
      </c>
      <c r="J19" s="14" t="s">
        <v>11</v>
      </c>
      <c r="K19" s="11" t="s">
        <v>12</v>
      </c>
      <c r="L19" s="11" t="s">
        <v>13</v>
      </c>
      <c r="M19" s="11" t="s">
        <v>14</v>
      </c>
      <c r="N19" s="11" t="s">
        <v>15</v>
      </c>
      <c r="O19" s="11" t="s">
        <v>16</v>
      </c>
    </row>
    <row r="20" spans="1:15" x14ac:dyDescent="0.3">
      <c r="B20" s="15" t="s">
        <v>48</v>
      </c>
      <c r="C20" s="16">
        <v>1.9116298575189345</v>
      </c>
      <c r="D20" s="16">
        <v>3.9434351527238163</v>
      </c>
      <c r="E20" s="16">
        <v>0.44201044992000005</v>
      </c>
      <c r="F20" s="16">
        <v>1.9652782969817852</v>
      </c>
      <c r="G20" s="16">
        <v>0.48243628501980002</v>
      </c>
      <c r="H20" s="16">
        <v>0.1617612871904</v>
      </c>
      <c r="I20" s="16">
        <v>0.48425535536350001</v>
      </c>
      <c r="J20" s="16">
        <v>5.5875446818799995E-2</v>
      </c>
      <c r="K20" s="16">
        <v>0.31331319428999999</v>
      </c>
      <c r="L20" s="16">
        <v>5.2645742843920013E-2</v>
      </c>
      <c r="M20" s="16">
        <v>0.13856941334099995</v>
      </c>
      <c r="N20" s="16">
        <v>0.11155314184650002</v>
      </c>
      <c r="O20" s="16">
        <v>1.5016126585500004E-2</v>
      </c>
    </row>
    <row r="21" spans="1:15" x14ac:dyDescent="0.3">
      <c r="B21" s="1" t="s">
        <v>38</v>
      </c>
      <c r="C21" s="20">
        <f t="shared" ref="C21:O21" si="0">C20/D41</f>
        <v>2.782576211817954</v>
      </c>
      <c r="D21" s="20">
        <f t="shared" si="0"/>
        <v>2.2216536071683475</v>
      </c>
      <c r="E21" s="20">
        <f t="shared" si="0"/>
        <v>1.6014871373913044</v>
      </c>
      <c r="F21" s="20">
        <f t="shared" si="0"/>
        <v>1.4514610760574485</v>
      </c>
      <c r="G21" s="20">
        <f t="shared" si="0"/>
        <v>1.0865682095040541</v>
      </c>
      <c r="H21" s="20">
        <f t="shared" si="0"/>
        <v>0.96286480470476188</v>
      </c>
      <c r="I21" s="20">
        <f t="shared" si="0"/>
        <v>0.81250898550922823</v>
      </c>
      <c r="J21" s="20">
        <f t="shared" si="0"/>
        <v>0.51736524832222219</v>
      </c>
      <c r="K21" s="20">
        <f t="shared" si="0"/>
        <v>0.42511966660786971</v>
      </c>
      <c r="L21" s="20">
        <f t="shared" si="0"/>
        <v>0.32101062709707323</v>
      </c>
      <c r="M21" s="20">
        <f t="shared" si="0"/>
        <v>0.28868627779374989</v>
      </c>
      <c r="N21" s="20">
        <f t="shared" si="0"/>
        <v>0.22627412139249498</v>
      </c>
      <c r="O21" s="20">
        <f t="shared" si="0"/>
        <v>0.20292062953378384</v>
      </c>
    </row>
    <row r="22" spans="1:15" s="9" customFormat="1" ht="20.25" x14ac:dyDescent="0.35">
      <c r="A22" s="9" t="s">
        <v>30</v>
      </c>
      <c r="E22" s="10"/>
      <c r="F22" s="10"/>
      <c r="G22" s="10"/>
      <c r="H22" s="10"/>
      <c r="I22" s="10"/>
    </row>
    <row r="23" spans="1:15" x14ac:dyDescent="0.3">
      <c r="A23" s="18" t="s">
        <v>33</v>
      </c>
      <c r="E23" s="7"/>
      <c r="F23" s="7"/>
      <c r="G23" s="7"/>
      <c r="H23" s="7"/>
      <c r="I23" s="7"/>
    </row>
    <row r="24" spans="1:15" x14ac:dyDescent="0.3">
      <c r="B24" s="11"/>
      <c r="C24" s="11" t="s">
        <v>4</v>
      </c>
      <c r="D24" s="11" t="s">
        <v>5</v>
      </c>
      <c r="E24" s="11" t="s">
        <v>6</v>
      </c>
      <c r="F24" s="11" t="s">
        <v>7</v>
      </c>
      <c r="G24" s="12" t="s">
        <v>8</v>
      </c>
      <c r="H24" s="11" t="s">
        <v>9</v>
      </c>
      <c r="I24" s="13" t="s">
        <v>10</v>
      </c>
      <c r="J24" s="14" t="s">
        <v>11</v>
      </c>
      <c r="K24" s="11" t="s">
        <v>12</v>
      </c>
      <c r="L24" s="11" t="s">
        <v>13</v>
      </c>
      <c r="M24" s="11" t="s">
        <v>14</v>
      </c>
      <c r="N24" s="11" t="s">
        <v>15</v>
      </c>
      <c r="O24" s="11" t="s">
        <v>16</v>
      </c>
    </row>
    <row r="25" spans="1:15" x14ac:dyDescent="0.3">
      <c r="B25" s="15" t="s">
        <v>0</v>
      </c>
      <c r="C25" s="3">
        <v>4.0000000000000002E-4</v>
      </c>
      <c r="D25" s="3">
        <v>5.0000000000000001E-4</v>
      </c>
      <c r="E25" s="3">
        <v>8.0000000000000004E-4</v>
      </c>
      <c r="F25" s="4">
        <v>1E-3</v>
      </c>
      <c r="G25" s="4">
        <v>1.2999999999999999E-3</v>
      </c>
      <c r="H25" s="4">
        <v>1.6000000000000001E-3</v>
      </c>
      <c r="I25" s="4">
        <v>1.5E-3</v>
      </c>
      <c r="J25" s="3">
        <v>1.5E-3</v>
      </c>
      <c r="K25" s="4">
        <v>1.6999999999999999E-3</v>
      </c>
      <c r="L25" s="3">
        <v>1.6000000000000001E-3</v>
      </c>
      <c r="M25" s="4">
        <v>1.5E-3</v>
      </c>
      <c r="N25" s="4">
        <v>1.5E-3</v>
      </c>
      <c r="O25" s="4">
        <v>1.5E-3</v>
      </c>
    </row>
    <row r="26" spans="1:15" x14ac:dyDescent="0.3">
      <c r="B26" s="15" t="s">
        <v>1</v>
      </c>
      <c r="C26" s="3">
        <v>4.4000000000000002E-4</v>
      </c>
      <c r="D26" s="3">
        <v>1.0499999999999999E-3</v>
      </c>
      <c r="E26" s="3">
        <v>2.5999999999999999E-3</v>
      </c>
      <c r="F26" s="4">
        <v>2.2799999999999999E-3</v>
      </c>
      <c r="G26" s="4">
        <v>0.04</v>
      </c>
      <c r="H26" s="4">
        <v>0.04</v>
      </c>
      <c r="I26" s="4">
        <v>7.0000000000000007E-2</v>
      </c>
      <c r="J26" s="3">
        <v>1.44E-2</v>
      </c>
      <c r="K26" s="4">
        <v>2.1999999999999999E-2</v>
      </c>
      <c r="L26" s="3">
        <v>0.03</v>
      </c>
      <c r="M26" s="4">
        <v>0.03</v>
      </c>
      <c r="N26" s="4">
        <v>4.9000000000000002E-2</v>
      </c>
      <c r="O26" s="4">
        <v>0.06</v>
      </c>
    </row>
    <row r="27" spans="1:15" x14ac:dyDescent="0.3">
      <c r="B27" s="15" t="s">
        <v>2</v>
      </c>
      <c r="C27" s="3">
        <v>5.3999999999999999E-2</v>
      </c>
      <c r="D27" s="3">
        <v>9.8000000000000004E-2</v>
      </c>
      <c r="E27" s="3">
        <v>0.15</v>
      </c>
      <c r="F27" s="4">
        <v>0.21</v>
      </c>
      <c r="G27" s="4">
        <v>0.26</v>
      </c>
      <c r="H27" s="4">
        <v>0.31</v>
      </c>
      <c r="I27" s="4">
        <v>0.3</v>
      </c>
      <c r="J27" s="3">
        <v>0.31</v>
      </c>
      <c r="K27" s="4">
        <v>0.33</v>
      </c>
      <c r="L27" s="3">
        <v>0.31</v>
      </c>
      <c r="M27" s="4">
        <v>0.3</v>
      </c>
      <c r="N27" s="4">
        <v>0.28000000000000003</v>
      </c>
      <c r="O27" s="4">
        <v>0.28000000000000003</v>
      </c>
    </row>
    <row r="28" spans="1:15" x14ac:dyDescent="0.3">
      <c r="B28" s="17" t="s">
        <v>3</v>
      </c>
      <c r="C28" s="3">
        <v>0.01</v>
      </c>
      <c r="D28" s="3">
        <v>0.01</v>
      </c>
      <c r="E28" s="3">
        <v>0.01</v>
      </c>
      <c r="F28" s="4">
        <v>0.01</v>
      </c>
      <c r="G28" s="4">
        <v>0.01</v>
      </c>
      <c r="H28" s="4">
        <v>0.01</v>
      </c>
      <c r="I28" s="4">
        <v>0.01</v>
      </c>
      <c r="J28" s="3">
        <v>0.01</v>
      </c>
      <c r="K28" s="4">
        <v>0.01</v>
      </c>
      <c r="L28" s="3">
        <v>0.01</v>
      </c>
      <c r="M28" s="4">
        <v>0.01</v>
      </c>
      <c r="N28" s="4">
        <v>0.01</v>
      </c>
      <c r="O28" s="4">
        <v>0.01</v>
      </c>
    </row>
    <row r="29" spans="1:15" x14ac:dyDescent="0.3">
      <c r="E29" s="7"/>
      <c r="F29" s="7"/>
      <c r="G29" s="7"/>
      <c r="H29" s="7"/>
      <c r="I29" s="7"/>
    </row>
    <row r="30" spans="1:15" s="9" customFormat="1" x14ac:dyDescent="0.3">
      <c r="A30" s="9" t="s">
        <v>47</v>
      </c>
      <c r="E30" s="10"/>
      <c r="F30" s="10"/>
      <c r="G30" s="10"/>
      <c r="H30" s="10"/>
      <c r="I30" s="10"/>
    </row>
    <row r="31" spans="1:15" ht="20.25" x14ac:dyDescent="0.35">
      <c r="B31" s="1" t="s">
        <v>18</v>
      </c>
      <c r="E31" s="1" t="s">
        <v>20</v>
      </c>
      <c r="G31" s="7"/>
      <c r="H31" s="7"/>
      <c r="I31" s="7"/>
    </row>
    <row r="32" spans="1:15" ht="23.25" x14ac:dyDescent="0.35">
      <c r="B32" s="1" t="s">
        <v>19</v>
      </c>
      <c r="E32" s="1" t="s">
        <v>31</v>
      </c>
      <c r="G32" s="7"/>
      <c r="H32" s="7"/>
      <c r="I32" s="7"/>
    </row>
    <row r="34" spans="1:30" s="9" customFormat="1" x14ac:dyDescent="0.3">
      <c r="A34" s="9" t="s">
        <v>46</v>
      </c>
      <c r="E34" s="10"/>
      <c r="F34" s="10"/>
      <c r="G34" s="10"/>
      <c r="H34" s="10"/>
      <c r="I34" s="10"/>
    </row>
    <row r="35" spans="1:30" ht="20.25" x14ac:dyDescent="0.35">
      <c r="B35" s="1" t="s">
        <v>18</v>
      </c>
      <c r="E35" s="1" t="s">
        <v>37</v>
      </c>
    </row>
    <row r="36" spans="1:30" ht="23.25" x14ac:dyDescent="0.35">
      <c r="B36" s="1" t="s">
        <v>19</v>
      </c>
      <c r="E36" s="1" t="s">
        <v>45</v>
      </c>
    </row>
    <row r="38" spans="1:30" s="9" customFormat="1" x14ac:dyDescent="0.3">
      <c r="A38" s="9" t="s">
        <v>42</v>
      </c>
    </row>
    <row r="39" spans="1:30" x14ac:dyDescent="0.3">
      <c r="A39" s="18" t="s">
        <v>34</v>
      </c>
    </row>
    <row r="40" spans="1:30" x14ac:dyDescent="0.3">
      <c r="D40" s="1" t="s">
        <v>4</v>
      </c>
      <c r="E40" s="1" t="s">
        <v>5</v>
      </c>
      <c r="F40" s="1" t="s">
        <v>6</v>
      </c>
      <c r="G40" s="1" t="s">
        <v>7</v>
      </c>
      <c r="H40" s="1" t="s">
        <v>8</v>
      </c>
      <c r="I40" s="1" t="s">
        <v>9</v>
      </c>
      <c r="J40" s="1" t="s">
        <v>10</v>
      </c>
      <c r="K40" s="1" t="s">
        <v>11</v>
      </c>
      <c r="L40" s="1" t="s">
        <v>12</v>
      </c>
      <c r="M40" s="1" t="s">
        <v>13</v>
      </c>
      <c r="N40" s="1" t="s">
        <v>14</v>
      </c>
      <c r="O40" s="1" t="s">
        <v>15</v>
      </c>
      <c r="P40" s="1" t="s">
        <v>16</v>
      </c>
    </row>
    <row r="41" spans="1:30" x14ac:dyDescent="0.3">
      <c r="A41" s="2" t="s">
        <v>17</v>
      </c>
      <c r="C41" s="1" t="s">
        <v>21</v>
      </c>
      <c r="D41" s="1">
        <v>0.68700000000000006</v>
      </c>
      <c r="E41" s="1">
        <v>1.7749999999999999</v>
      </c>
      <c r="F41" s="1">
        <v>0.27600000000000002</v>
      </c>
      <c r="G41" s="1">
        <v>1.3540000000000001</v>
      </c>
      <c r="H41" s="1">
        <v>0.44400000000000001</v>
      </c>
      <c r="I41" s="1">
        <v>0.16800000000000001</v>
      </c>
      <c r="J41" s="1">
        <v>0.59599999999999997</v>
      </c>
      <c r="K41" s="1">
        <v>0.108</v>
      </c>
      <c r="L41" s="1">
        <v>0.73699999999999999</v>
      </c>
      <c r="M41" s="1">
        <v>0.16400000000000001</v>
      </c>
      <c r="N41" s="1">
        <v>0.48</v>
      </c>
      <c r="O41" s="1">
        <v>0.49299999999999999</v>
      </c>
      <c r="P41" s="1">
        <v>7.3999999999999996E-2</v>
      </c>
    </row>
    <row r="43" spans="1:30" s="9" customFormat="1" x14ac:dyDescent="0.3">
      <c r="A43" s="9" t="s">
        <v>43</v>
      </c>
    </row>
    <row r="44" spans="1:30" s="30" customFormat="1" ht="19.5" thickBot="1" x14ac:dyDescent="0.35"/>
    <row r="45" spans="1:30" s="30" customFormat="1" ht="19.5" thickBot="1" x14ac:dyDescent="0.35">
      <c r="B45" s="30" t="s">
        <v>53</v>
      </c>
      <c r="C45" s="31">
        <v>1</v>
      </c>
      <c r="F45" s="34"/>
    </row>
    <row r="47" spans="1:30" s="9" customFormat="1" x14ac:dyDescent="0.3">
      <c r="A47" s="9" t="s">
        <v>44</v>
      </c>
    </row>
    <row r="48" spans="1:30" x14ac:dyDescent="0.3">
      <c r="B48" s="27" t="s">
        <v>39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/>
      <c r="Q48" s="27" t="s">
        <v>51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9"/>
    </row>
    <row r="49" spans="2:30" x14ac:dyDescent="0.3">
      <c r="C49" s="1" t="s">
        <v>4</v>
      </c>
      <c r="D49" s="1" t="s">
        <v>5</v>
      </c>
      <c r="E49" s="1" t="s">
        <v>6</v>
      </c>
      <c r="F49" s="1" t="s">
        <v>7</v>
      </c>
      <c r="G49" s="1" t="s">
        <v>8</v>
      </c>
      <c r="H49" s="1" t="s">
        <v>9</v>
      </c>
      <c r="I49" s="1" t="s">
        <v>10</v>
      </c>
      <c r="J49" s="1" t="s">
        <v>11</v>
      </c>
      <c r="K49" s="1" t="s">
        <v>12</v>
      </c>
      <c r="L49" s="1" t="s">
        <v>13</v>
      </c>
      <c r="M49" s="1" t="s">
        <v>14</v>
      </c>
      <c r="N49" s="1" t="s">
        <v>15</v>
      </c>
      <c r="O49" s="1" t="s">
        <v>16</v>
      </c>
      <c r="R49" s="1" t="s">
        <v>4</v>
      </c>
      <c r="S49" s="1" t="s">
        <v>5</v>
      </c>
      <c r="T49" s="1" t="s">
        <v>6</v>
      </c>
      <c r="U49" s="1" t="s">
        <v>7</v>
      </c>
      <c r="V49" s="1" t="s">
        <v>8</v>
      </c>
      <c r="W49" s="1" t="s">
        <v>9</v>
      </c>
      <c r="X49" s="1" t="s">
        <v>10</v>
      </c>
      <c r="Y49" s="1" t="s">
        <v>11</v>
      </c>
      <c r="Z49" s="1" t="s">
        <v>12</v>
      </c>
      <c r="AA49" s="1" t="s">
        <v>13</v>
      </c>
      <c r="AB49" s="1" t="s">
        <v>14</v>
      </c>
      <c r="AC49" s="1" t="s">
        <v>15</v>
      </c>
      <c r="AD49" s="1" t="s">
        <v>16</v>
      </c>
    </row>
    <row r="50" spans="2:30" x14ac:dyDescent="0.3">
      <c r="B50" s="22">
        <v>0.01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0"/>
      <c r="O50" s="20"/>
      <c r="Q50" s="19">
        <f>B50</f>
        <v>0.01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x14ac:dyDescent="0.3">
      <c r="B51" s="19">
        <v>0.02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0"/>
      <c r="O51" s="20"/>
      <c r="Q51" s="19">
        <f t="shared" ref="Q51:Q69" si="1">B51</f>
        <v>0.02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x14ac:dyDescent="0.3">
      <c r="B52" s="19">
        <v>0.03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0"/>
      <c r="O52" s="20"/>
      <c r="Q52" s="19">
        <f t="shared" si="1"/>
        <v>0.03</v>
      </c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x14ac:dyDescent="0.3">
      <c r="B53" s="19">
        <v>0.04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0"/>
      <c r="O53" s="20"/>
      <c r="Q53" s="19">
        <f t="shared" si="1"/>
        <v>0.04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x14ac:dyDescent="0.3">
      <c r="B54" s="19">
        <v>0.05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0"/>
      <c r="O54" s="20"/>
      <c r="Q54" s="19">
        <f t="shared" si="1"/>
        <v>0.05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x14ac:dyDescent="0.3">
      <c r="B55" s="19">
        <v>0.06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0"/>
      <c r="O55" s="20"/>
      <c r="Q55" s="19">
        <f t="shared" si="1"/>
        <v>0.06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x14ac:dyDescent="0.3">
      <c r="B56" s="19">
        <v>7.0000000000000007E-2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0"/>
      <c r="O56" s="20"/>
      <c r="Q56" s="19">
        <f t="shared" si="1"/>
        <v>7.0000000000000007E-2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x14ac:dyDescent="0.3">
      <c r="B57" s="19">
        <v>0.08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0"/>
      <c r="O57" s="20"/>
      <c r="Q57" s="19">
        <f t="shared" si="1"/>
        <v>0.08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x14ac:dyDescent="0.3">
      <c r="B58" s="19">
        <v>0.09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0"/>
      <c r="O58" s="20"/>
      <c r="Q58" s="19">
        <f t="shared" si="1"/>
        <v>0.09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x14ac:dyDescent="0.3">
      <c r="B59" s="19">
        <v>0.1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0"/>
      <c r="O59" s="20"/>
      <c r="Q59" s="19">
        <f t="shared" si="1"/>
        <v>0.1</v>
      </c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x14ac:dyDescent="0.3">
      <c r="B60" s="19">
        <v>0.11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0"/>
      <c r="O60" s="20"/>
      <c r="Q60" s="19">
        <f t="shared" si="1"/>
        <v>0.11</v>
      </c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x14ac:dyDescent="0.3">
      <c r="B61" s="19">
        <v>0.12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0"/>
      <c r="O61" s="20"/>
      <c r="Q61" s="19">
        <f t="shared" si="1"/>
        <v>0.12</v>
      </c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x14ac:dyDescent="0.3">
      <c r="B62" s="19">
        <v>0.13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0"/>
      <c r="O62" s="20"/>
      <c r="Q62" s="19">
        <f t="shared" si="1"/>
        <v>0.13</v>
      </c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x14ac:dyDescent="0.3">
      <c r="B63" s="19">
        <v>0.14000000000000001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0"/>
      <c r="O63" s="20"/>
      <c r="Q63" s="19">
        <f t="shared" si="1"/>
        <v>0.14000000000000001</v>
      </c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x14ac:dyDescent="0.3">
      <c r="B64" s="19">
        <v>0.15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0"/>
      <c r="O64" s="20"/>
      <c r="Q64" s="19">
        <f t="shared" si="1"/>
        <v>0.15</v>
      </c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x14ac:dyDescent="0.3">
      <c r="B65" s="19">
        <v>0.16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0"/>
      <c r="O65" s="20"/>
      <c r="Q65" s="19">
        <f t="shared" si="1"/>
        <v>0.16</v>
      </c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x14ac:dyDescent="0.3">
      <c r="B66" s="19">
        <v>0.17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0"/>
      <c r="O66" s="20"/>
      <c r="Q66" s="19">
        <f t="shared" si="1"/>
        <v>0.17</v>
      </c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x14ac:dyDescent="0.3">
      <c r="B67" s="19">
        <v>0.18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0"/>
      <c r="O67" s="20"/>
      <c r="Q67" s="19">
        <f t="shared" si="1"/>
        <v>0.18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x14ac:dyDescent="0.3">
      <c r="B68" s="19">
        <v>0.19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0"/>
      <c r="O68" s="20"/>
      <c r="Q68" s="19">
        <f t="shared" si="1"/>
        <v>0.19</v>
      </c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x14ac:dyDescent="0.3">
      <c r="B69" s="19">
        <v>0.2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0"/>
      <c r="O69" s="20"/>
      <c r="Q69" s="19">
        <f t="shared" si="1"/>
        <v>0.2</v>
      </c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x14ac:dyDescent="0.3">
      <c r="B70" s="27" t="s">
        <v>40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Q70" s="27" t="s">
        <v>41</v>
      </c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9"/>
    </row>
    <row r="71" spans="2:30" x14ac:dyDescent="0.3">
      <c r="C71" s="1" t="s">
        <v>4</v>
      </c>
      <c r="D71" s="1" t="s">
        <v>5</v>
      </c>
      <c r="E71" s="1" t="s">
        <v>6</v>
      </c>
      <c r="F71" s="1" t="s">
        <v>7</v>
      </c>
      <c r="G71" s="1" t="s">
        <v>8</v>
      </c>
      <c r="H71" s="1" t="s">
        <v>9</v>
      </c>
      <c r="I71" s="1" t="s">
        <v>10</v>
      </c>
      <c r="J71" s="1" t="s">
        <v>11</v>
      </c>
      <c r="K71" s="1" t="s">
        <v>12</v>
      </c>
      <c r="L71" s="1" t="s">
        <v>13</v>
      </c>
      <c r="M71" s="1" t="s">
        <v>14</v>
      </c>
      <c r="N71" s="1" t="s">
        <v>15</v>
      </c>
      <c r="O71" s="1" t="s">
        <v>16</v>
      </c>
      <c r="R71" s="1" t="s">
        <v>4</v>
      </c>
      <c r="S71" s="1" t="s">
        <v>5</v>
      </c>
      <c r="T71" s="1" t="s">
        <v>6</v>
      </c>
      <c r="U71" s="1" t="s">
        <v>7</v>
      </c>
      <c r="V71" s="1" t="s">
        <v>8</v>
      </c>
      <c r="W71" s="1" t="s">
        <v>9</v>
      </c>
      <c r="X71" s="1" t="s">
        <v>10</v>
      </c>
      <c r="Y71" s="1" t="s">
        <v>11</v>
      </c>
      <c r="Z71" s="1" t="s">
        <v>12</v>
      </c>
      <c r="AA71" s="1" t="s">
        <v>13</v>
      </c>
      <c r="AB71" s="1" t="s">
        <v>14</v>
      </c>
      <c r="AC71" s="1" t="s">
        <v>15</v>
      </c>
      <c r="AD71" s="1" t="s">
        <v>16</v>
      </c>
    </row>
    <row r="72" spans="2:30" x14ac:dyDescent="0.3">
      <c r="B72" s="19">
        <f>B50</f>
        <v>0.01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Q72" s="19">
        <f>B50</f>
        <v>0.01</v>
      </c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x14ac:dyDescent="0.3">
      <c r="B73" s="19">
        <f t="shared" ref="B73:B91" si="2">B51</f>
        <v>0.02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Q73" s="19">
        <f t="shared" ref="Q73:Q91" si="3">B51</f>
        <v>0.02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x14ac:dyDescent="0.3">
      <c r="B74" s="19">
        <f t="shared" si="2"/>
        <v>0.03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Q74" s="19">
        <f t="shared" si="3"/>
        <v>0.03</v>
      </c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x14ac:dyDescent="0.3">
      <c r="B75" s="19">
        <f t="shared" si="2"/>
        <v>0.04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Q75" s="19">
        <f t="shared" si="3"/>
        <v>0.04</v>
      </c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x14ac:dyDescent="0.3">
      <c r="B76" s="19">
        <f t="shared" si="2"/>
        <v>0.05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Q76" s="19">
        <f t="shared" si="3"/>
        <v>0.05</v>
      </c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x14ac:dyDescent="0.3">
      <c r="B77" s="19">
        <f t="shared" si="2"/>
        <v>0.06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Q77" s="19">
        <f t="shared" si="3"/>
        <v>0.06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x14ac:dyDescent="0.3">
      <c r="B78" s="19">
        <f t="shared" si="2"/>
        <v>7.0000000000000007E-2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Q78" s="19">
        <f t="shared" si="3"/>
        <v>7.0000000000000007E-2</v>
      </c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x14ac:dyDescent="0.3">
      <c r="B79" s="19">
        <f t="shared" si="2"/>
        <v>0.08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Q79" s="19">
        <f t="shared" si="3"/>
        <v>0.08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x14ac:dyDescent="0.3">
      <c r="B80" s="19">
        <f t="shared" si="2"/>
        <v>0.09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Q80" s="19">
        <f t="shared" si="3"/>
        <v>0.09</v>
      </c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x14ac:dyDescent="0.3">
      <c r="B81" s="19">
        <f t="shared" si="2"/>
        <v>0.1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Q81" s="19">
        <f t="shared" si="3"/>
        <v>0.1</v>
      </c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x14ac:dyDescent="0.3">
      <c r="B82" s="19">
        <f t="shared" si="2"/>
        <v>0.11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Q82" s="19">
        <f t="shared" si="3"/>
        <v>0.11</v>
      </c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x14ac:dyDescent="0.3">
      <c r="B83" s="19">
        <f t="shared" si="2"/>
        <v>0.12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Q83" s="19">
        <f t="shared" si="3"/>
        <v>0.12</v>
      </c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x14ac:dyDescent="0.3">
      <c r="B84" s="19">
        <f t="shared" si="2"/>
        <v>0.13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Q84" s="19">
        <f t="shared" si="3"/>
        <v>0.13</v>
      </c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x14ac:dyDescent="0.3">
      <c r="B85" s="19">
        <f t="shared" si="2"/>
        <v>0.14000000000000001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Q85" s="19">
        <f t="shared" si="3"/>
        <v>0.14000000000000001</v>
      </c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x14ac:dyDescent="0.3">
      <c r="B86" s="19">
        <f t="shared" si="2"/>
        <v>0.15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Q86" s="19">
        <f t="shared" si="3"/>
        <v>0.15</v>
      </c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x14ac:dyDescent="0.3">
      <c r="B87" s="19">
        <f t="shared" si="2"/>
        <v>0.16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Q87" s="19">
        <f t="shared" si="3"/>
        <v>0.16</v>
      </c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x14ac:dyDescent="0.3">
      <c r="B88" s="19">
        <f t="shared" si="2"/>
        <v>0.17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Q88" s="19">
        <f t="shared" si="3"/>
        <v>0.17</v>
      </c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x14ac:dyDescent="0.3">
      <c r="B89" s="19">
        <f t="shared" si="2"/>
        <v>0.18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Q89" s="19">
        <f t="shared" si="3"/>
        <v>0.18</v>
      </c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x14ac:dyDescent="0.3">
      <c r="B90" s="19">
        <f t="shared" si="2"/>
        <v>0.19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Q90" s="19">
        <f t="shared" si="3"/>
        <v>0.19</v>
      </c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x14ac:dyDescent="0.3">
      <c r="B91" s="19">
        <f t="shared" si="2"/>
        <v>0.2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Q91" s="19">
        <f t="shared" si="3"/>
        <v>0.2</v>
      </c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</sheetData>
  <mergeCells count="4">
    <mergeCell ref="Q70:AD70"/>
    <mergeCell ref="Q48:AD48"/>
    <mergeCell ref="B48:O48"/>
    <mergeCell ref="B70:O70"/>
  </mergeCells>
  <phoneticPr fontId="3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4" sqref="A4"/>
    </sheetView>
  </sheetViews>
  <sheetFormatPr defaultColWidth="8.85546875" defaultRowHeight="14.25" x14ac:dyDescent="0.2"/>
  <cols>
    <col min="1" max="16384" width="8.85546875" style="24"/>
  </cols>
  <sheetData>
    <row r="1" spans="1:2" s="23" customFormat="1" x14ac:dyDescent="0.2">
      <c r="A1" s="23" t="s">
        <v>50</v>
      </c>
    </row>
    <row r="2" spans="1:2" s="23" customFormat="1" x14ac:dyDescent="0.2">
      <c r="A2" s="23" t="s">
        <v>35</v>
      </c>
    </row>
    <row r="3" spans="1:2" s="23" customFormat="1" x14ac:dyDescent="0.2">
      <c r="A3" s="23" t="s">
        <v>36</v>
      </c>
    </row>
    <row r="4" spans="1:2" s="23" customFormat="1" x14ac:dyDescent="0.2"/>
    <row r="5" spans="1:2" s="23" customFormat="1" x14ac:dyDescent="0.2">
      <c r="B5" s="23" t="s">
        <v>49</v>
      </c>
    </row>
    <row r="6" spans="1:2" s="23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REE modelling</vt:lpstr>
      <vt:lpstr>Notes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Lustrino</dc:creator>
  <cp:lastModifiedBy>Michele Lustrino</cp:lastModifiedBy>
  <dcterms:created xsi:type="dcterms:W3CDTF">2010-03-17T16:31:40Z</dcterms:created>
  <dcterms:modified xsi:type="dcterms:W3CDTF">2020-04-01T08:57:26Z</dcterms:modified>
</cp:coreProperties>
</file>