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lessandra\Documents\didattica\Demografia\compiti esami\"/>
    </mc:Choice>
  </mc:AlternateContent>
  <xr:revisionPtr revIDLastSave="0" documentId="13_ncr:1_{3FBEB31D-5D8F-4471-B9C4-EBEEB9558ADD}" xr6:coauthVersionLast="44" xr6:coauthVersionMax="44" xr10:uidLastSave="{00000000-0000-0000-0000-000000000000}"/>
  <bookViews>
    <workbookView xWindow="-120" yWindow="-120" windowWidth="29040" windowHeight="15840" xr2:uid="{A9B7D90F-B613-456C-A39F-CFF8FA4C1BE0}"/>
  </bookViews>
  <sheets>
    <sheet name="Es.1" sheetId="1" r:id="rId1"/>
    <sheet name="Tavole" sheetId="3" r:id="rId2"/>
    <sheet name="Es. 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9" i="1" l="1"/>
  <c r="M39" i="1"/>
  <c r="K39" i="1"/>
  <c r="J39" i="1"/>
  <c r="N38" i="1"/>
  <c r="M38" i="1"/>
  <c r="K38" i="1"/>
  <c r="J38" i="1"/>
  <c r="N37" i="1"/>
  <c r="M37" i="1"/>
  <c r="K37" i="1"/>
  <c r="J37" i="1"/>
  <c r="N36" i="1"/>
  <c r="M36" i="1"/>
  <c r="K36" i="1"/>
  <c r="J36" i="1"/>
  <c r="N35" i="1"/>
  <c r="M35" i="1"/>
  <c r="K35" i="1"/>
  <c r="J35" i="1"/>
  <c r="N34" i="1"/>
  <c r="M34" i="1"/>
  <c r="K34" i="1"/>
  <c r="J34" i="1"/>
  <c r="N33" i="1"/>
  <c r="M33" i="1"/>
  <c r="K33" i="1"/>
  <c r="J33" i="1"/>
  <c r="K32" i="1"/>
  <c r="N32" i="1"/>
  <c r="M32" i="1"/>
  <c r="J32" i="1"/>
  <c r="N31" i="1"/>
  <c r="M31" i="1"/>
  <c r="K31" i="1"/>
  <c r="J31" i="1"/>
  <c r="N30" i="1"/>
  <c r="M30" i="1"/>
  <c r="K30" i="1"/>
  <c r="J30" i="1"/>
  <c r="M24" i="2"/>
  <c r="M22" i="2"/>
  <c r="J20" i="2"/>
  <c r="J14" i="2"/>
  <c r="E8" i="2"/>
  <c r="E9" i="2"/>
  <c r="E10" i="2"/>
  <c r="E11" i="2"/>
  <c r="E7" i="2"/>
  <c r="D12" i="2"/>
  <c r="C12" i="2"/>
</calcChain>
</file>

<file path=xl/sharedStrings.xml><?xml version="1.0" encoding="utf-8"?>
<sst xmlns="http://schemas.openxmlformats.org/spreadsheetml/2006/main" count="83" uniqueCount="62">
  <si>
    <t>COGNOME</t>
  </si>
  <si>
    <t>NOME</t>
  </si>
  <si>
    <t>MATRICOLA</t>
  </si>
  <si>
    <t>E-MAIL</t>
  </si>
  <si>
    <t xml:space="preserve">          ESAME DEMOGRAFIA - APPELLO 06 LUGLIO 2020</t>
  </si>
  <si>
    <t>Es. 1</t>
  </si>
  <si>
    <t xml:space="preserve">           Con laptop Mac può essere conveniente copiare prima in Word e poi da Word in Excel</t>
  </si>
  <si>
    <r>
      <rPr>
        <u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Si consiglia di selezionare dal sito  http://demo.istat.it/  solo i dati della tabella senza l'intestazione delle colonne</t>
    </r>
  </si>
  <si>
    <t xml:space="preserve">           Controllare che in File/Opzioni/Avanzate sia selezionato Separatore decimali: . Separatore migliaia: ,</t>
  </si>
  <si>
    <t xml:space="preserve">           Se i dati vengono copiati su unica riga copiare con Incolla Speciale: testo</t>
  </si>
  <si>
    <t>a)</t>
  </si>
  <si>
    <t>completare la seguente tabella:</t>
  </si>
  <si>
    <t>Speranza di vita a 65 anni</t>
  </si>
  <si>
    <t>Speranza di vita a 15 anni</t>
  </si>
  <si>
    <t>Numero di decessi prima del 5° compleanno</t>
  </si>
  <si>
    <t>MASCHI E FEMMINE, PER GLI ANNI 1974 E 2014 (totale 4 tavole)</t>
  </si>
  <si>
    <t>Probabilità di sopravvivere fino al 50°</t>
  </si>
  <si>
    <t>Probabilità per chi arriva al 50° compl. di vivere fino al 70°</t>
  </si>
  <si>
    <t>Numero di viventi a 100 anni</t>
  </si>
  <si>
    <t>Numero totale di anni vissuti dopo il 100° compleanno</t>
  </si>
  <si>
    <t>Probabilità di morire tra il 100° e il 105° compleanno</t>
  </si>
  <si>
    <t>Probabilità di sopravvivenza a 0 anni</t>
  </si>
  <si>
    <t>Nord</t>
  </si>
  <si>
    <t>Mezzogiorno</t>
  </si>
  <si>
    <t>Indicatore</t>
  </si>
  <si>
    <t xml:space="preserve">SCARICARE DAL SITO demo.istat.it  LE TAVOLE DI MORTALITà  NORD E MEZZOGIORNO, </t>
  </si>
  <si>
    <t>b)</t>
  </si>
  <si>
    <t>riportare su opportuni grafici le serie dei decessi e le serie dei sopravviventi in modo da poter confrontare le ripartizioni e gli anni</t>
  </si>
  <si>
    <t xml:space="preserve">c) </t>
  </si>
  <si>
    <t>commentare i risultati ottenuti in a) e b) mettendo in evidenza le differenze territoriali e i cambiamenti avvenuti nel tempo</t>
  </si>
  <si>
    <t xml:space="preserve">            Riportare le tavole qui a fianco oppure su Foglio pulito</t>
  </si>
  <si>
    <t>Anno</t>
  </si>
  <si>
    <t>Imprese nuove</t>
  </si>
  <si>
    <t>Imprese cessate</t>
  </si>
  <si>
    <t>Es.2</t>
  </si>
  <si>
    <t>Nel corso del quinquennio precedente c'erano stati i seguenti movimenti:</t>
  </si>
  <si>
    <t xml:space="preserve">Al 1/1/2015 risultavano iscritte al registro delle imprese di una certa provincia 22000 imprese. </t>
  </si>
  <si>
    <t>a) Quante erano le imprese iscritte al registro al 1.1.2010?</t>
  </si>
  <si>
    <t>b) Scrivere l'equazione della popolazione</t>
  </si>
  <si>
    <t>c) Calcolare il saldo tra le imprese nate e quelle cessate per ogni anno</t>
  </si>
  <si>
    <t>d) Calcolare il tasso di mortalità d'impresa dell'intero quinquennio</t>
  </si>
  <si>
    <t>e) Calcolare un opportuno tasso di incremento della popolazione d'imprese nel periodo 2010-2015</t>
  </si>
  <si>
    <t>f) Nell'ipotesi che il tasso di incremento resti costante, quante saranno le imprese al 1.1.2020?</t>
  </si>
  <si>
    <t>tot</t>
  </si>
  <si>
    <t>saldo</t>
  </si>
  <si>
    <t>22000=21550+9000-8550</t>
  </si>
  <si>
    <t>colonna E</t>
  </si>
  <si>
    <t>1974 NORD</t>
  </si>
  <si>
    <t>x</t>
  </si>
  <si>
    <t>lx</t>
  </si>
  <si>
    <t>dx</t>
  </si>
  <si>
    <t>qx (1000)</t>
  </si>
  <si>
    <t>Lx</t>
  </si>
  <si>
    <t>px*</t>
  </si>
  <si>
    <t>e0</t>
  </si>
  <si>
    <t>Vita media</t>
  </si>
  <si>
    <t>1974 MEZZOGIORNO</t>
  </si>
  <si>
    <t>2014 NORD</t>
  </si>
  <si>
    <t>2014 MEZZOGIORNO</t>
  </si>
  <si>
    <t>Sono più rilevanti i cambamenti nel tempo che le differenze tra ripartizioni. Forte aumento sopravvivenza in 40 anni e lieve vantaggio del Nord mentre nel 1974 il vantaggio era del Mezzogiorno.</t>
  </si>
  <si>
    <t>Notare forte diminuzione decessi nelle età infantili e spostamento in avanti dell'età modale alla morte.</t>
  </si>
  <si>
    <t>In 40 anni si sono guadagnati 10 anni di speranza di vita. Nel 1974 la e0 era un po' più alta al Sud; nel 2014 differenza invertita.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</si>
</sst>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0.00000"/>
    <numFmt numFmtId="169" formatCode="0.000000"/>
    <numFmt numFmtId="170" formatCode="0.0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 wrapText="1"/>
    </xf>
    <xf numFmtId="0" fontId="3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justify"/>
    </xf>
    <xf numFmtId="0" fontId="5" fillId="0" borderId="0" xfId="0" applyFont="1" applyAlignment="1">
      <alignment horizontal="center" vertical="justify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wrapText="1"/>
    </xf>
    <xf numFmtId="1" fontId="1" fillId="0" borderId="0" xfId="0" applyNumberFormat="1" applyFont="1"/>
    <xf numFmtId="0" fontId="8" fillId="0" borderId="0" xfId="0" applyFont="1"/>
    <xf numFmtId="0" fontId="8" fillId="0" borderId="0" xfId="0" quotePrefix="1" applyFont="1"/>
    <xf numFmtId="168" fontId="8" fillId="0" borderId="0" xfId="0" applyNumberFormat="1" applyFont="1"/>
    <xf numFmtId="169" fontId="8" fillId="0" borderId="0" xfId="0" applyNumberFormat="1" applyFont="1"/>
    <xf numFmtId="0" fontId="0" fillId="0" borderId="0" xfId="0" applyAlignment="1">
      <alignment horizontal="right"/>
    </xf>
    <xf numFmtId="0" fontId="8" fillId="0" borderId="0" xfId="0" applyFont="1" applyBorder="1"/>
    <xf numFmtId="0" fontId="8" fillId="0" borderId="16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8" xfId="0" applyFont="1" applyBorder="1"/>
    <xf numFmtId="170" fontId="8" fillId="0" borderId="0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Confronto serie sopravviventi Nord_Mezzogiorno    </a:t>
            </a:r>
          </a:p>
          <a:p>
            <a:pPr>
              <a:defRPr/>
            </a:pPr>
            <a:r>
              <a:rPr lang="en-US"/>
              <a:t>anni 1974-2014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Nord 1974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Tavole!$A$5:$A$124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Tavole!$B$5:$B$124</c:f>
              <c:numCache>
                <c:formatCode>General</c:formatCode>
                <c:ptCount val="120"/>
                <c:pt idx="0">
                  <c:v>100000</c:v>
                </c:pt>
                <c:pt idx="1">
                  <c:v>97860</c:v>
                </c:pt>
                <c:pt idx="2">
                  <c:v>97766</c:v>
                </c:pt>
                <c:pt idx="3">
                  <c:v>97699</c:v>
                </c:pt>
                <c:pt idx="4">
                  <c:v>97648</c:v>
                </c:pt>
                <c:pt idx="5">
                  <c:v>97606</c:v>
                </c:pt>
                <c:pt idx="6">
                  <c:v>97567</c:v>
                </c:pt>
                <c:pt idx="7">
                  <c:v>97529</c:v>
                </c:pt>
                <c:pt idx="8">
                  <c:v>97494</c:v>
                </c:pt>
                <c:pt idx="9">
                  <c:v>97461</c:v>
                </c:pt>
                <c:pt idx="10">
                  <c:v>97432</c:v>
                </c:pt>
                <c:pt idx="11">
                  <c:v>97404</c:v>
                </c:pt>
                <c:pt idx="12">
                  <c:v>97376</c:v>
                </c:pt>
                <c:pt idx="13">
                  <c:v>97344</c:v>
                </c:pt>
                <c:pt idx="14">
                  <c:v>97305</c:v>
                </c:pt>
                <c:pt idx="15">
                  <c:v>97258</c:v>
                </c:pt>
                <c:pt idx="16">
                  <c:v>97200</c:v>
                </c:pt>
                <c:pt idx="17">
                  <c:v>97129</c:v>
                </c:pt>
                <c:pt idx="18">
                  <c:v>97048</c:v>
                </c:pt>
                <c:pt idx="19">
                  <c:v>96964</c:v>
                </c:pt>
                <c:pt idx="20">
                  <c:v>96878</c:v>
                </c:pt>
                <c:pt idx="21">
                  <c:v>96791</c:v>
                </c:pt>
                <c:pt idx="22">
                  <c:v>96704</c:v>
                </c:pt>
                <c:pt idx="23">
                  <c:v>96616</c:v>
                </c:pt>
                <c:pt idx="24">
                  <c:v>96527</c:v>
                </c:pt>
                <c:pt idx="25">
                  <c:v>96445</c:v>
                </c:pt>
                <c:pt idx="26">
                  <c:v>96369</c:v>
                </c:pt>
                <c:pt idx="27">
                  <c:v>96297</c:v>
                </c:pt>
                <c:pt idx="28">
                  <c:v>96221</c:v>
                </c:pt>
                <c:pt idx="29">
                  <c:v>96141</c:v>
                </c:pt>
                <c:pt idx="30">
                  <c:v>96053</c:v>
                </c:pt>
                <c:pt idx="31">
                  <c:v>95959</c:v>
                </c:pt>
                <c:pt idx="32">
                  <c:v>95859</c:v>
                </c:pt>
                <c:pt idx="33">
                  <c:v>95754</c:v>
                </c:pt>
                <c:pt idx="34">
                  <c:v>95644</c:v>
                </c:pt>
                <c:pt idx="35">
                  <c:v>95529</c:v>
                </c:pt>
                <c:pt idx="36">
                  <c:v>95410</c:v>
                </c:pt>
                <c:pt idx="37">
                  <c:v>95282</c:v>
                </c:pt>
                <c:pt idx="38">
                  <c:v>95139</c:v>
                </c:pt>
                <c:pt idx="39">
                  <c:v>94979</c:v>
                </c:pt>
                <c:pt idx="40">
                  <c:v>94797</c:v>
                </c:pt>
                <c:pt idx="41">
                  <c:v>94591</c:v>
                </c:pt>
                <c:pt idx="42">
                  <c:v>94359</c:v>
                </c:pt>
                <c:pt idx="43">
                  <c:v>94104</c:v>
                </c:pt>
                <c:pt idx="44">
                  <c:v>93827</c:v>
                </c:pt>
                <c:pt idx="45">
                  <c:v>93521</c:v>
                </c:pt>
                <c:pt idx="46">
                  <c:v>93180</c:v>
                </c:pt>
                <c:pt idx="47">
                  <c:v>92798</c:v>
                </c:pt>
                <c:pt idx="48">
                  <c:v>92369</c:v>
                </c:pt>
                <c:pt idx="49">
                  <c:v>91900</c:v>
                </c:pt>
                <c:pt idx="50">
                  <c:v>91406</c:v>
                </c:pt>
                <c:pt idx="51">
                  <c:v>90868</c:v>
                </c:pt>
                <c:pt idx="52">
                  <c:v>90284</c:v>
                </c:pt>
                <c:pt idx="53">
                  <c:v>89667</c:v>
                </c:pt>
                <c:pt idx="54">
                  <c:v>89018</c:v>
                </c:pt>
                <c:pt idx="55">
                  <c:v>88331</c:v>
                </c:pt>
                <c:pt idx="56">
                  <c:v>87578</c:v>
                </c:pt>
                <c:pt idx="57">
                  <c:v>86690</c:v>
                </c:pt>
                <c:pt idx="58">
                  <c:v>85676</c:v>
                </c:pt>
                <c:pt idx="59">
                  <c:v>84575</c:v>
                </c:pt>
                <c:pt idx="60">
                  <c:v>83422</c:v>
                </c:pt>
                <c:pt idx="61">
                  <c:v>82242</c:v>
                </c:pt>
                <c:pt idx="62">
                  <c:v>81003</c:v>
                </c:pt>
                <c:pt idx="63">
                  <c:v>79684</c:v>
                </c:pt>
                <c:pt idx="64">
                  <c:v>78254</c:v>
                </c:pt>
                <c:pt idx="65">
                  <c:v>76720</c:v>
                </c:pt>
                <c:pt idx="66">
                  <c:v>75050</c:v>
                </c:pt>
                <c:pt idx="67">
                  <c:v>73278</c:v>
                </c:pt>
                <c:pt idx="68">
                  <c:v>71362</c:v>
                </c:pt>
                <c:pt idx="69">
                  <c:v>69353</c:v>
                </c:pt>
                <c:pt idx="70">
                  <c:v>67178</c:v>
                </c:pt>
                <c:pt idx="71">
                  <c:v>64870</c:v>
                </c:pt>
                <c:pt idx="72">
                  <c:v>62417</c:v>
                </c:pt>
                <c:pt idx="73">
                  <c:v>59892</c:v>
                </c:pt>
                <c:pt idx="74">
                  <c:v>57238</c:v>
                </c:pt>
                <c:pt idx="75">
                  <c:v>54389</c:v>
                </c:pt>
                <c:pt idx="76">
                  <c:v>51298</c:v>
                </c:pt>
                <c:pt idx="77">
                  <c:v>48082</c:v>
                </c:pt>
                <c:pt idx="78">
                  <c:v>44755</c:v>
                </c:pt>
                <c:pt idx="79">
                  <c:v>41358</c:v>
                </c:pt>
                <c:pt idx="80">
                  <c:v>37916</c:v>
                </c:pt>
                <c:pt idx="81">
                  <c:v>34445</c:v>
                </c:pt>
                <c:pt idx="82">
                  <c:v>30955</c:v>
                </c:pt>
                <c:pt idx="83">
                  <c:v>27507</c:v>
                </c:pt>
                <c:pt idx="84">
                  <c:v>24142</c:v>
                </c:pt>
                <c:pt idx="85">
                  <c:v>20898</c:v>
                </c:pt>
                <c:pt idx="86">
                  <c:v>17815</c:v>
                </c:pt>
                <c:pt idx="87">
                  <c:v>14933</c:v>
                </c:pt>
                <c:pt idx="88">
                  <c:v>12284</c:v>
                </c:pt>
                <c:pt idx="89">
                  <c:v>9897</c:v>
                </c:pt>
                <c:pt idx="90">
                  <c:v>7793</c:v>
                </c:pt>
                <c:pt idx="91">
                  <c:v>5982</c:v>
                </c:pt>
                <c:pt idx="92">
                  <c:v>4465</c:v>
                </c:pt>
                <c:pt idx="93">
                  <c:v>3231</c:v>
                </c:pt>
                <c:pt idx="94">
                  <c:v>2259</c:v>
                </c:pt>
                <c:pt idx="95">
                  <c:v>1522</c:v>
                </c:pt>
                <c:pt idx="96">
                  <c:v>985</c:v>
                </c:pt>
                <c:pt idx="97">
                  <c:v>611</c:v>
                </c:pt>
                <c:pt idx="98">
                  <c:v>362</c:v>
                </c:pt>
                <c:pt idx="99">
                  <c:v>204</c:v>
                </c:pt>
                <c:pt idx="100">
                  <c:v>109</c:v>
                </c:pt>
                <c:pt idx="101">
                  <c:v>55</c:v>
                </c:pt>
                <c:pt idx="102">
                  <c:v>26</c:v>
                </c:pt>
                <c:pt idx="103">
                  <c:v>12</c:v>
                </c:pt>
                <c:pt idx="104">
                  <c:v>5</c:v>
                </c:pt>
                <c:pt idx="105">
                  <c:v>2</c:v>
                </c:pt>
                <c:pt idx="106">
                  <c:v>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0-4DDD-9166-2CBB76C80218}"/>
            </c:ext>
          </c:extLst>
        </c:ser>
        <c:ser>
          <c:idx val="1"/>
          <c:order val="1"/>
          <c:tx>
            <c:v>Mezzogiorno 1974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Tavole!$A$5:$A$124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Tavole!$J$5:$J$124</c:f>
              <c:numCache>
                <c:formatCode>General</c:formatCode>
                <c:ptCount val="120"/>
                <c:pt idx="0">
                  <c:v>100000</c:v>
                </c:pt>
                <c:pt idx="1">
                  <c:v>97097</c:v>
                </c:pt>
                <c:pt idx="2">
                  <c:v>96951</c:v>
                </c:pt>
                <c:pt idx="3">
                  <c:v>96852</c:v>
                </c:pt>
                <c:pt idx="4">
                  <c:v>96785</c:v>
                </c:pt>
                <c:pt idx="5">
                  <c:v>96734</c:v>
                </c:pt>
                <c:pt idx="6">
                  <c:v>96689</c:v>
                </c:pt>
                <c:pt idx="7">
                  <c:v>96647</c:v>
                </c:pt>
                <c:pt idx="8">
                  <c:v>96609</c:v>
                </c:pt>
                <c:pt idx="9">
                  <c:v>96573</c:v>
                </c:pt>
                <c:pt idx="10">
                  <c:v>96539</c:v>
                </c:pt>
                <c:pt idx="11">
                  <c:v>96505</c:v>
                </c:pt>
                <c:pt idx="12">
                  <c:v>96472</c:v>
                </c:pt>
                <c:pt idx="13">
                  <c:v>96437</c:v>
                </c:pt>
                <c:pt idx="14">
                  <c:v>96399</c:v>
                </c:pt>
                <c:pt idx="15">
                  <c:v>96355</c:v>
                </c:pt>
                <c:pt idx="16">
                  <c:v>96304</c:v>
                </c:pt>
                <c:pt idx="17">
                  <c:v>96246</c:v>
                </c:pt>
                <c:pt idx="18">
                  <c:v>96182</c:v>
                </c:pt>
                <c:pt idx="19">
                  <c:v>96117</c:v>
                </c:pt>
                <c:pt idx="20">
                  <c:v>96051</c:v>
                </c:pt>
                <c:pt idx="21">
                  <c:v>95984</c:v>
                </c:pt>
                <c:pt idx="22">
                  <c:v>95915</c:v>
                </c:pt>
                <c:pt idx="23">
                  <c:v>95843</c:v>
                </c:pt>
                <c:pt idx="24">
                  <c:v>95767</c:v>
                </c:pt>
                <c:pt idx="25">
                  <c:v>95692</c:v>
                </c:pt>
                <c:pt idx="26">
                  <c:v>95618</c:v>
                </c:pt>
                <c:pt idx="27">
                  <c:v>95548</c:v>
                </c:pt>
                <c:pt idx="28">
                  <c:v>95479</c:v>
                </c:pt>
                <c:pt idx="29">
                  <c:v>95406</c:v>
                </c:pt>
                <c:pt idx="30">
                  <c:v>95326</c:v>
                </c:pt>
                <c:pt idx="31">
                  <c:v>95237</c:v>
                </c:pt>
                <c:pt idx="32">
                  <c:v>95136</c:v>
                </c:pt>
                <c:pt idx="33">
                  <c:v>95028</c:v>
                </c:pt>
                <c:pt idx="34">
                  <c:v>94918</c:v>
                </c:pt>
                <c:pt idx="35">
                  <c:v>94806</c:v>
                </c:pt>
                <c:pt idx="36">
                  <c:v>94692</c:v>
                </c:pt>
                <c:pt idx="37">
                  <c:v>94572</c:v>
                </c:pt>
                <c:pt idx="38">
                  <c:v>94438</c:v>
                </c:pt>
                <c:pt idx="39">
                  <c:v>94290</c:v>
                </c:pt>
                <c:pt idx="40">
                  <c:v>94129</c:v>
                </c:pt>
                <c:pt idx="41">
                  <c:v>93958</c:v>
                </c:pt>
                <c:pt idx="42">
                  <c:v>93771</c:v>
                </c:pt>
                <c:pt idx="43">
                  <c:v>93576</c:v>
                </c:pt>
                <c:pt idx="44">
                  <c:v>93366</c:v>
                </c:pt>
                <c:pt idx="45">
                  <c:v>93131</c:v>
                </c:pt>
                <c:pt idx="46">
                  <c:v>92867</c:v>
                </c:pt>
                <c:pt idx="47">
                  <c:v>92571</c:v>
                </c:pt>
                <c:pt idx="48">
                  <c:v>92242</c:v>
                </c:pt>
                <c:pt idx="49">
                  <c:v>91887</c:v>
                </c:pt>
                <c:pt idx="50">
                  <c:v>91495</c:v>
                </c:pt>
                <c:pt idx="51">
                  <c:v>91060</c:v>
                </c:pt>
                <c:pt idx="52">
                  <c:v>90574</c:v>
                </c:pt>
                <c:pt idx="53">
                  <c:v>90057</c:v>
                </c:pt>
                <c:pt idx="54">
                  <c:v>89523</c:v>
                </c:pt>
                <c:pt idx="55">
                  <c:v>88952</c:v>
                </c:pt>
                <c:pt idx="56">
                  <c:v>88317</c:v>
                </c:pt>
                <c:pt idx="57">
                  <c:v>87563</c:v>
                </c:pt>
                <c:pt idx="58">
                  <c:v>86725</c:v>
                </c:pt>
                <c:pt idx="59">
                  <c:v>85811</c:v>
                </c:pt>
                <c:pt idx="60">
                  <c:v>84843</c:v>
                </c:pt>
                <c:pt idx="61">
                  <c:v>83841</c:v>
                </c:pt>
                <c:pt idx="62">
                  <c:v>82773</c:v>
                </c:pt>
                <c:pt idx="63">
                  <c:v>81615</c:v>
                </c:pt>
                <c:pt idx="64">
                  <c:v>80367</c:v>
                </c:pt>
                <c:pt idx="65">
                  <c:v>79012</c:v>
                </c:pt>
                <c:pt idx="66">
                  <c:v>77525</c:v>
                </c:pt>
                <c:pt idx="67">
                  <c:v>75926</c:v>
                </c:pt>
                <c:pt idx="68">
                  <c:v>74201</c:v>
                </c:pt>
                <c:pt idx="69">
                  <c:v>72386</c:v>
                </c:pt>
                <c:pt idx="70">
                  <c:v>70444</c:v>
                </c:pt>
                <c:pt idx="71">
                  <c:v>68377</c:v>
                </c:pt>
                <c:pt idx="72">
                  <c:v>66123</c:v>
                </c:pt>
                <c:pt idx="73">
                  <c:v>63726</c:v>
                </c:pt>
                <c:pt idx="74">
                  <c:v>61132</c:v>
                </c:pt>
                <c:pt idx="75">
                  <c:v>58305</c:v>
                </c:pt>
                <c:pt idx="76">
                  <c:v>55242</c:v>
                </c:pt>
                <c:pt idx="77">
                  <c:v>52003</c:v>
                </c:pt>
                <c:pt idx="78">
                  <c:v>48636</c:v>
                </c:pt>
                <c:pt idx="79">
                  <c:v>45179</c:v>
                </c:pt>
                <c:pt idx="80">
                  <c:v>41653</c:v>
                </c:pt>
                <c:pt idx="81">
                  <c:v>38058</c:v>
                </c:pt>
                <c:pt idx="82">
                  <c:v>34390</c:v>
                </c:pt>
                <c:pt idx="83">
                  <c:v>30734</c:v>
                </c:pt>
                <c:pt idx="84">
                  <c:v>27131</c:v>
                </c:pt>
                <c:pt idx="85">
                  <c:v>23628</c:v>
                </c:pt>
                <c:pt idx="86">
                  <c:v>20269</c:v>
                </c:pt>
                <c:pt idx="87">
                  <c:v>17102</c:v>
                </c:pt>
                <c:pt idx="88">
                  <c:v>14166</c:v>
                </c:pt>
                <c:pt idx="89">
                  <c:v>11498</c:v>
                </c:pt>
                <c:pt idx="90">
                  <c:v>9126</c:v>
                </c:pt>
                <c:pt idx="91">
                  <c:v>7067</c:v>
                </c:pt>
                <c:pt idx="92">
                  <c:v>5327</c:v>
                </c:pt>
                <c:pt idx="93">
                  <c:v>3898</c:v>
                </c:pt>
                <c:pt idx="94">
                  <c:v>2761</c:v>
                </c:pt>
                <c:pt idx="95">
                  <c:v>1888</c:v>
                </c:pt>
                <c:pt idx="96">
                  <c:v>1244</c:v>
                </c:pt>
                <c:pt idx="97">
                  <c:v>787</c:v>
                </c:pt>
                <c:pt idx="98">
                  <c:v>476</c:v>
                </c:pt>
                <c:pt idx="99">
                  <c:v>275</c:v>
                </c:pt>
                <c:pt idx="100">
                  <c:v>151</c:v>
                </c:pt>
                <c:pt idx="101">
                  <c:v>79</c:v>
                </c:pt>
                <c:pt idx="102">
                  <c:v>39</c:v>
                </c:pt>
                <c:pt idx="103">
                  <c:v>18</c:v>
                </c:pt>
                <c:pt idx="104">
                  <c:v>8</c:v>
                </c:pt>
                <c:pt idx="105">
                  <c:v>3</c:v>
                </c:pt>
                <c:pt idx="106">
                  <c:v>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0-4DDD-9166-2CBB76C80218}"/>
            </c:ext>
          </c:extLst>
        </c:ser>
        <c:ser>
          <c:idx val="2"/>
          <c:order val="2"/>
          <c:tx>
            <c:v>Nord 2014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Tavole!$A$5:$A$124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Tavole!$R$5:$R$124</c:f>
              <c:numCache>
                <c:formatCode>General</c:formatCode>
                <c:ptCount val="120"/>
                <c:pt idx="0">
                  <c:v>100000</c:v>
                </c:pt>
                <c:pt idx="1">
                  <c:v>99732</c:v>
                </c:pt>
                <c:pt idx="2">
                  <c:v>99711</c:v>
                </c:pt>
                <c:pt idx="3">
                  <c:v>99694</c:v>
                </c:pt>
                <c:pt idx="4">
                  <c:v>99681</c:v>
                </c:pt>
                <c:pt idx="5">
                  <c:v>99671</c:v>
                </c:pt>
                <c:pt idx="6">
                  <c:v>99663</c:v>
                </c:pt>
                <c:pt idx="7">
                  <c:v>99655</c:v>
                </c:pt>
                <c:pt idx="8">
                  <c:v>99648</c:v>
                </c:pt>
                <c:pt idx="9">
                  <c:v>99641</c:v>
                </c:pt>
                <c:pt idx="10">
                  <c:v>99634</c:v>
                </c:pt>
                <c:pt idx="11">
                  <c:v>99627</c:v>
                </c:pt>
                <c:pt idx="12">
                  <c:v>99619</c:v>
                </c:pt>
                <c:pt idx="13">
                  <c:v>99610</c:v>
                </c:pt>
                <c:pt idx="14">
                  <c:v>99600</c:v>
                </c:pt>
                <c:pt idx="15">
                  <c:v>99589</c:v>
                </c:pt>
                <c:pt idx="16">
                  <c:v>99575</c:v>
                </c:pt>
                <c:pt idx="17">
                  <c:v>99557</c:v>
                </c:pt>
                <c:pt idx="18">
                  <c:v>99536</c:v>
                </c:pt>
                <c:pt idx="19">
                  <c:v>99512</c:v>
                </c:pt>
                <c:pt idx="20">
                  <c:v>99486</c:v>
                </c:pt>
                <c:pt idx="21">
                  <c:v>99459</c:v>
                </c:pt>
                <c:pt idx="22">
                  <c:v>99430</c:v>
                </c:pt>
                <c:pt idx="23">
                  <c:v>99400</c:v>
                </c:pt>
                <c:pt idx="24">
                  <c:v>99368</c:v>
                </c:pt>
                <c:pt idx="25">
                  <c:v>99334</c:v>
                </c:pt>
                <c:pt idx="26">
                  <c:v>99300</c:v>
                </c:pt>
                <c:pt idx="27">
                  <c:v>99267</c:v>
                </c:pt>
                <c:pt idx="28">
                  <c:v>99234</c:v>
                </c:pt>
                <c:pt idx="29">
                  <c:v>99201</c:v>
                </c:pt>
                <c:pt idx="30">
                  <c:v>99168</c:v>
                </c:pt>
                <c:pt idx="31">
                  <c:v>99134</c:v>
                </c:pt>
                <c:pt idx="32">
                  <c:v>99097</c:v>
                </c:pt>
                <c:pt idx="33">
                  <c:v>99057</c:v>
                </c:pt>
                <c:pt idx="34">
                  <c:v>99014</c:v>
                </c:pt>
                <c:pt idx="35">
                  <c:v>98967</c:v>
                </c:pt>
                <c:pt idx="36">
                  <c:v>98918</c:v>
                </c:pt>
                <c:pt idx="37">
                  <c:v>98864</c:v>
                </c:pt>
                <c:pt idx="38">
                  <c:v>98806</c:v>
                </c:pt>
                <c:pt idx="39">
                  <c:v>98743</c:v>
                </c:pt>
                <c:pt idx="40">
                  <c:v>98678</c:v>
                </c:pt>
                <c:pt idx="41">
                  <c:v>98609</c:v>
                </c:pt>
                <c:pt idx="42">
                  <c:v>98535</c:v>
                </c:pt>
                <c:pt idx="43">
                  <c:v>98452</c:v>
                </c:pt>
                <c:pt idx="44">
                  <c:v>98360</c:v>
                </c:pt>
                <c:pt idx="45">
                  <c:v>98256</c:v>
                </c:pt>
                <c:pt idx="46">
                  <c:v>98141</c:v>
                </c:pt>
                <c:pt idx="47">
                  <c:v>98012</c:v>
                </c:pt>
                <c:pt idx="48">
                  <c:v>97870</c:v>
                </c:pt>
                <c:pt idx="49">
                  <c:v>97711</c:v>
                </c:pt>
                <c:pt idx="50">
                  <c:v>97539</c:v>
                </c:pt>
                <c:pt idx="51">
                  <c:v>97353</c:v>
                </c:pt>
                <c:pt idx="52">
                  <c:v>97149</c:v>
                </c:pt>
                <c:pt idx="53">
                  <c:v>96923</c:v>
                </c:pt>
                <c:pt idx="54">
                  <c:v>96676</c:v>
                </c:pt>
                <c:pt idx="55">
                  <c:v>96402</c:v>
                </c:pt>
                <c:pt idx="56">
                  <c:v>96102</c:v>
                </c:pt>
                <c:pt idx="57">
                  <c:v>95775</c:v>
                </c:pt>
                <c:pt idx="58">
                  <c:v>95411</c:v>
                </c:pt>
                <c:pt idx="59">
                  <c:v>95010</c:v>
                </c:pt>
                <c:pt idx="60">
                  <c:v>94569</c:v>
                </c:pt>
                <c:pt idx="61">
                  <c:v>94087</c:v>
                </c:pt>
                <c:pt idx="62">
                  <c:v>93555</c:v>
                </c:pt>
                <c:pt idx="63">
                  <c:v>92969</c:v>
                </c:pt>
                <c:pt idx="64">
                  <c:v>92315</c:v>
                </c:pt>
                <c:pt idx="65">
                  <c:v>91597</c:v>
                </c:pt>
                <c:pt idx="66">
                  <c:v>90812</c:v>
                </c:pt>
                <c:pt idx="67">
                  <c:v>89979</c:v>
                </c:pt>
                <c:pt idx="68">
                  <c:v>89066</c:v>
                </c:pt>
                <c:pt idx="69">
                  <c:v>88081</c:v>
                </c:pt>
                <c:pt idx="70">
                  <c:v>87000</c:v>
                </c:pt>
                <c:pt idx="71">
                  <c:v>85836</c:v>
                </c:pt>
                <c:pt idx="72">
                  <c:v>84558</c:v>
                </c:pt>
                <c:pt idx="73">
                  <c:v>83191</c:v>
                </c:pt>
                <c:pt idx="74">
                  <c:v>81718</c:v>
                </c:pt>
                <c:pt idx="75">
                  <c:v>80127</c:v>
                </c:pt>
                <c:pt idx="76">
                  <c:v>78443</c:v>
                </c:pt>
                <c:pt idx="77">
                  <c:v>76607</c:v>
                </c:pt>
                <c:pt idx="78">
                  <c:v>74553</c:v>
                </c:pt>
                <c:pt idx="79">
                  <c:v>72266</c:v>
                </c:pt>
                <c:pt idx="80">
                  <c:v>69736</c:v>
                </c:pt>
                <c:pt idx="81">
                  <c:v>66958</c:v>
                </c:pt>
                <c:pt idx="82">
                  <c:v>63915</c:v>
                </c:pt>
                <c:pt idx="83">
                  <c:v>60602</c:v>
                </c:pt>
                <c:pt idx="84">
                  <c:v>57054</c:v>
                </c:pt>
                <c:pt idx="85">
                  <c:v>53249</c:v>
                </c:pt>
                <c:pt idx="86">
                  <c:v>49247</c:v>
                </c:pt>
                <c:pt idx="87">
                  <c:v>45029</c:v>
                </c:pt>
                <c:pt idx="88">
                  <c:v>40650</c:v>
                </c:pt>
                <c:pt idx="89">
                  <c:v>36132</c:v>
                </c:pt>
                <c:pt idx="90">
                  <c:v>31639</c:v>
                </c:pt>
                <c:pt idx="91">
                  <c:v>27183</c:v>
                </c:pt>
                <c:pt idx="92">
                  <c:v>22903</c:v>
                </c:pt>
                <c:pt idx="93">
                  <c:v>18986</c:v>
                </c:pt>
                <c:pt idx="94">
                  <c:v>15558</c:v>
                </c:pt>
                <c:pt idx="95">
                  <c:v>12544</c:v>
                </c:pt>
                <c:pt idx="96">
                  <c:v>9870</c:v>
                </c:pt>
                <c:pt idx="97">
                  <c:v>7387</c:v>
                </c:pt>
                <c:pt idx="98">
                  <c:v>5316</c:v>
                </c:pt>
                <c:pt idx="99">
                  <c:v>3677</c:v>
                </c:pt>
                <c:pt idx="100">
                  <c:v>2441</c:v>
                </c:pt>
                <c:pt idx="101">
                  <c:v>1552</c:v>
                </c:pt>
                <c:pt idx="102">
                  <c:v>944</c:v>
                </c:pt>
                <c:pt idx="103">
                  <c:v>545</c:v>
                </c:pt>
                <c:pt idx="104">
                  <c:v>297</c:v>
                </c:pt>
                <c:pt idx="105">
                  <c:v>152</c:v>
                </c:pt>
                <c:pt idx="106">
                  <c:v>73</c:v>
                </c:pt>
                <c:pt idx="107">
                  <c:v>33</c:v>
                </c:pt>
                <c:pt idx="108">
                  <c:v>14</c:v>
                </c:pt>
                <c:pt idx="109">
                  <c:v>5</c:v>
                </c:pt>
                <c:pt idx="110">
                  <c:v>2</c:v>
                </c:pt>
                <c:pt idx="111">
                  <c:v>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A0-4DDD-9166-2CBB76C80218}"/>
            </c:ext>
          </c:extLst>
        </c:ser>
        <c:ser>
          <c:idx val="3"/>
          <c:order val="3"/>
          <c:tx>
            <c:v>Mezzogiorno 2014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Tavole!$A$5:$A$124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</c:numCache>
            </c:numRef>
          </c:cat>
          <c:val>
            <c:numRef>
              <c:f>Tavole!$Z$5:$Z$124</c:f>
              <c:numCache>
                <c:formatCode>General</c:formatCode>
                <c:ptCount val="120"/>
                <c:pt idx="0">
                  <c:v>100000</c:v>
                </c:pt>
                <c:pt idx="1">
                  <c:v>99636</c:v>
                </c:pt>
                <c:pt idx="2">
                  <c:v>99613</c:v>
                </c:pt>
                <c:pt idx="3">
                  <c:v>99596</c:v>
                </c:pt>
                <c:pt idx="4">
                  <c:v>99584</c:v>
                </c:pt>
                <c:pt idx="5">
                  <c:v>99575</c:v>
                </c:pt>
                <c:pt idx="6">
                  <c:v>99567</c:v>
                </c:pt>
                <c:pt idx="7">
                  <c:v>99559</c:v>
                </c:pt>
                <c:pt idx="8">
                  <c:v>99551</c:v>
                </c:pt>
                <c:pt idx="9">
                  <c:v>99543</c:v>
                </c:pt>
                <c:pt idx="10">
                  <c:v>99535</c:v>
                </c:pt>
                <c:pt idx="11">
                  <c:v>99527</c:v>
                </c:pt>
                <c:pt idx="12">
                  <c:v>99520</c:v>
                </c:pt>
                <c:pt idx="13">
                  <c:v>99511</c:v>
                </c:pt>
                <c:pt idx="14">
                  <c:v>99501</c:v>
                </c:pt>
                <c:pt idx="15">
                  <c:v>99488</c:v>
                </c:pt>
                <c:pt idx="16">
                  <c:v>99472</c:v>
                </c:pt>
                <c:pt idx="17">
                  <c:v>99452</c:v>
                </c:pt>
                <c:pt idx="18">
                  <c:v>99429</c:v>
                </c:pt>
                <c:pt idx="19">
                  <c:v>99401</c:v>
                </c:pt>
                <c:pt idx="20">
                  <c:v>99371</c:v>
                </c:pt>
                <c:pt idx="21">
                  <c:v>99340</c:v>
                </c:pt>
                <c:pt idx="22">
                  <c:v>99310</c:v>
                </c:pt>
                <c:pt idx="23">
                  <c:v>99280</c:v>
                </c:pt>
                <c:pt idx="24">
                  <c:v>99249</c:v>
                </c:pt>
                <c:pt idx="25">
                  <c:v>99217</c:v>
                </c:pt>
                <c:pt idx="26">
                  <c:v>99184</c:v>
                </c:pt>
                <c:pt idx="27">
                  <c:v>99149</c:v>
                </c:pt>
                <c:pt idx="28">
                  <c:v>99112</c:v>
                </c:pt>
                <c:pt idx="29">
                  <c:v>99073</c:v>
                </c:pt>
                <c:pt idx="30">
                  <c:v>99032</c:v>
                </c:pt>
                <c:pt idx="31">
                  <c:v>98991</c:v>
                </c:pt>
                <c:pt idx="32">
                  <c:v>98949</c:v>
                </c:pt>
                <c:pt idx="33">
                  <c:v>98906</c:v>
                </c:pt>
                <c:pt idx="34">
                  <c:v>98860</c:v>
                </c:pt>
                <c:pt idx="35">
                  <c:v>98810</c:v>
                </c:pt>
                <c:pt idx="36">
                  <c:v>98752</c:v>
                </c:pt>
                <c:pt idx="37">
                  <c:v>98688</c:v>
                </c:pt>
                <c:pt idx="38">
                  <c:v>98618</c:v>
                </c:pt>
                <c:pt idx="39">
                  <c:v>98545</c:v>
                </c:pt>
                <c:pt idx="40">
                  <c:v>98467</c:v>
                </c:pt>
                <c:pt idx="41">
                  <c:v>98382</c:v>
                </c:pt>
                <c:pt idx="42">
                  <c:v>98284</c:v>
                </c:pt>
                <c:pt idx="43">
                  <c:v>98176</c:v>
                </c:pt>
                <c:pt idx="44">
                  <c:v>98056</c:v>
                </c:pt>
                <c:pt idx="45">
                  <c:v>97925</c:v>
                </c:pt>
                <c:pt idx="46">
                  <c:v>97783</c:v>
                </c:pt>
                <c:pt idx="47">
                  <c:v>97628</c:v>
                </c:pt>
                <c:pt idx="48">
                  <c:v>97456</c:v>
                </c:pt>
                <c:pt idx="49">
                  <c:v>97269</c:v>
                </c:pt>
                <c:pt idx="50">
                  <c:v>97064</c:v>
                </c:pt>
                <c:pt idx="51">
                  <c:v>96841</c:v>
                </c:pt>
                <c:pt idx="52">
                  <c:v>96600</c:v>
                </c:pt>
                <c:pt idx="53">
                  <c:v>96335</c:v>
                </c:pt>
                <c:pt idx="54">
                  <c:v>96041</c:v>
                </c:pt>
                <c:pt idx="55">
                  <c:v>95722</c:v>
                </c:pt>
                <c:pt idx="56">
                  <c:v>95377</c:v>
                </c:pt>
                <c:pt idx="57">
                  <c:v>95002</c:v>
                </c:pt>
                <c:pt idx="58">
                  <c:v>94595</c:v>
                </c:pt>
                <c:pt idx="59">
                  <c:v>94152</c:v>
                </c:pt>
                <c:pt idx="60">
                  <c:v>93661</c:v>
                </c:pt>
                <c:pt idx="61">
                  <c:v>93120</c:v>
                </c:pt>
                <c:pt idx="62">
                  <c:v>92523</c:v>
                </c:pt>
                <c:pt idx="63">
                  <c:v>91872</c:v>
                </c:pt>
                <c:pt idx="64">
                  <c:v>91172</c:v>
                </c:pt>
                <c:pt idx="65">
                  <c:v>90419</c:v>
                </c:pt>
                <c:pt idx="66">
                  <c:v>89582</c:v>
                </c:pt>
                <c:pt idx="67">
                  <c:v>88685</c:v>
                </c:pt>
                <c:pt idx="68">
                  <c:v>87714</c:v>
                </c:pt>
                <c:pt idx="69">
                  <c:v>86641</c:v>
                </c:pt>
                <c:pt idx="70">
                  <c:v>85450</c:v>
                </c:pt>
                <c:pt idx="71">
                  <c:v>84157</c:v>
                </c:pt>
                <c:pt idx="72">
                  <c:v>82708</c:v>
                </c:pt>
                <c:pt idx="73">
                  <c:v>81146</c:v>
                </c:pt>
                <c:pt idx="74">
                  <c:v>79492</c:v>
                </c:pt>
                <c:pt idx="75">
                  <c:v>77719</c:v>
                </c:pt>
                <c:pt idx="76">
                  <c:v>75817</c:v>
                </c:pt>
                <c:pt idx="77">
                  <c:v>73764</c:v>
                </c:pt>
                <c:pt idx="78">
                  <c:v>71497</c:v>
                </c:pt>
                <c:pt idx="79">
                  <c:v>68956</c:v>
                </c:pt>
                <c:pt idx="80">
                  <c:v>66171</c:v>
                </c:pt>
                <c:pt idx="81">
                  <c:v>63163</c:v>
                </c:pt>
                <c:pt idx="82">
                  <c:v>59893</c:v>
                </c:pt>
                <c:pt idx="83">
                  <c:v>56409</c:v>
                </c:pt>
                <c:pt idx="84">
                  <c:v>52717</c:v>
                </c:pt>
                <c:pt idx="85">
                  <c:v>48819</c:v>
                </c:pt>
                <c:pt idx="86">
                  <c:v>44772</c:v>
                </c:pt>
                <c:pt idx="87">
                  <c:v>40618</c:v>
                </c:pt>
                <c:pt idx="88">
                  <c:v>36336</c:v>
                </c:pt>
                <c:pt idx="89">
                  <c:v>32022</c:v>
                </c:pt>
                <c:pt idx="90">
                  <c:v>27726</c:v>
                </c:pt>
                <c:pt idx="91">
                  <c:v>23578</c:v>
                </c:pt>
                <c:pt idx="92">
                  <c:v>19681</c:v>
                </c:pt>
                <c:pt idx="93">
                  <c:v>16197</c:v>
                </c:pt>
                <c:pt idx="94">
                  <c:v>13188</c:v>
                </c:pt>
                <c:pt idx="95">
                  <c:v>10531</c:v>
                </c:pt>
                <c:pt idx="96">
                  <c:v>8163</c:v>
                </c:pt>
                <c:pt idx="97">
                  <c:v>6066</c:v>
                </c:pt>
                <c:pt idx="98">
                  <c:v>4406</c:v>
                </c:pt>
                <c:pt idx="99">
                  <c:v>3102</c:v>
                </c:pt>
                <c:pt idx="100">
                  <c:v>2117</c:v>
                </c:pt>
                <c:pt idx="101">
                  <c:v>1381</c:v>
                </c:pt>
                <c:pt idx="102">
                  <c:v>850</c:v>
                </c:pt>
                <c:pt idx="103">
                  <c:v>496</c:v>
                </c:pt>
                <c:pt idx="104">
                  <c:v>273</c:v>
                </c:pt>
                <c:pt idx="105">
                  <c:v>142</c:v>
                </c:pt>
                <c:pt idx="106">
                  <c:v>69</c:v>
                </c:pt>
                <c:pt idx="107">
                  <c:v>31</c:v>
                </c:pt>
                <c:pt idx="108">
                  <c:v>13</c:v>
                </c:pt>
                <c:pt idx="109">
                  <c:v>5</c:v>
                </c:pt>
                <c:pt idx="110">
                  <c:v>2</c:v>
                </c:pt>
                <c:pt idx="111">
                  <c:v>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A0-4DDD-9166-2CBB76C80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9853152"/>
        <c:axId val="479853808"/>
      </c:lineChart>
      <c:catAx>
        <c:axId val="47985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9853808"/>
        <c:crosses val="autoZero"/>
        <c:auto val="1"/>
        <c:lblAlgn val="ctr"/>
        <c:lblOffset val="100"/>
        <c:noMultiLvlLbl val="0"/>
      </c:catAx>
      <c:valAx>
        <c:axId val="47985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985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49</xdr:row>
      <xdr:rowOff>0</xdr:rowOff>
    </xdr:from>
    <xdr:to>
      <xdr:col>12</xdr:col>
      <xdr:colOff>519407</xdr:colOff>
      <xdr:row>68</xdr:row>
      <xdr:rowOff>47625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1119FA8E-4727-4B6E-837C-F7D9AC2EE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9372600"/>
          <a:ext cx="6101057" cy="36671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49</xdr:row>
      <xdr:rowOff>0</xdr:rowOff>
    </xdr:from>
    <xdr:to>
      <xdr:col>24</xdr:col>
      <xdr:colOff>585742</xdr:colOff>
      <xdr:row>68</xdr:row>
      <xdr:rowOff>74996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45CB8476-BB4E-4977-9E35-700CC837B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9650" y="9372600"/>
          <a:ext cx="6072142" cy="3694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291353</xdr:colOff>
      <xdr:row>15</xdr:row>
      <xdr:rowOff>146795</xdr:rowOff>
    </xdr:from>
    <xdr:to>
      <xdr:col>21</xdr:col>
      <xdr:colOff>302558</xdr:colOff>
      <xdr:row>35</xdr:row>
      <xdr:rowOff>22412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830B16E-2CF5-4BBA-B192-BF5127509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FBC15-9734-4901-9C0B-693C4CA41811}">
  <dimension ref="B3:O74"/>
  <sheetViews>
    <sheetView tabSelected="1" topLeftCell="A23" workbookViewId="0">
      <selection activeCell="B72" sqref="B72:B74"/>
    </sheetView>
  </sheetViews>
  <sheetFormatPr defaultRowHeight="15" x14ac:dyDescent="0.2"/>
  <cols>
    <col min="1" max="8" width="9.140625" style="1"/>
    <col min="9" max="9" width="3.28515625" style="1" customWidth="1"/>
    <col min="10" max="10" width="9.140625" style="1"/>
    <col min="11" max="11" width="12.85546875" style="1" bestFit="1" customWidth="1"/>
    <col min="12" max="12" width="3.5703125" style="1" customWidth="1"/>
    <col min="13" max="16384" width="9.140625" style="1"/>
  </cols>
  <sheetData>
    <row r="3" spans="2:7" ht="15.75" x14ac:dyDescent="0.25">
      <c r="C3" s="2" t="s">
        <v>4</v>
      </c>
    </row>
    <row r="4" spans="2:7" ht="15.75" x14ac:dyDescent="0.25">
      <c r="C4" s="2"/>
    </row>
    <row r="6" spans="2:7" x14ac:dyDescent="0.2">
      <c r="B6" s="1" t="s">
        <v>0</v>
      </c>
      <c r="G6" s="1" t="s">
        <v>1</v>
      </c>
    </row>
    <row r="8" spans="2:7" x14ac:dyDescent="0.2">
      <c r="B8" s="1" t="s">
        <v>2</v>
      </c>
    </row>
    <row r="10" spans="2:7" x14ac:dyDescent="0.2">
      <c r="B10" s="1" t="s">
        <v>3</v>
      </c>
    </row>
    <row r="16" spans="2:7" x14ac:dyDescent="0.2">
      <c r="B16" s="1" t="s">
        <v>5</v>
      </c>
      <c r="C16" s="1" t="s">
        <v>25</v>
      </c>
    </row>
    <row r="17" spans="2:15" x14ac:dyDescent="0.2">
      <c r="C17" s="1" t="s">
        <v>15</v>
      </c>
    </row>
    <row r="19" spans="2:15" x14ac:dyDescent="0.2">
      <c r="C19" s="4" t="s">
        <v>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2:15" x14ac:dyDescent="0.2">
      <c r="C20" s="4" t="s">
        <v>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2:15" x14ac:dyDescent="0.2">
      <c r="C21" s="4" t="s">
        <v>9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2:15" x14ac:dyDescent="0.2">
      <c r="C22" s="4" t="s">
        <v>30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2:15" x14ac:dyDescent="0.2">
      <c r="C23" s="4" t="s">
        <v>6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6" spans="2:15" x14ac:dyDescent="0.2">
      <c r="B26" s="1" t="s">
        <v>10</v>
      </c>
      <c r="C26" s="1" t="s">
        <v>11</v>
      </c>
    </row>
    <row r="27" spans="2:15" ht="15.75" thickBot="1" x14ac:dyDescent="0.25"/>
    <row r="28" spans="2:15" x14ac:dyDescent="0.2">
      <c r="C28" s="6" t="s">
        <v>24</v>
      </c>
      <c r="D28" s="7"/>
      <c r="E28" s="7"/>
      <c r="F28" s="7"/>
      <c r="G28" s="7"/>
      <c r="H28" s="7"/>
      <c r="I28" s="13"/>
      <c r="J28" s="8" t="s">
        <v>22</v>
      </c>
      <c r="K28" s="8"/>
      <c r="L28" s="7"/>
      <c r="M28" s="8" t="s">
        <v>23</v>
      </c>
      <c r="N28" s="9"/>
    </row>
    <row r="29" spans="2:15" x14ac:dyDescent="0.2">
      <c r="C29" s="16"/>
      <c r="D29" s="17"/>
      <c r="E29" s="17"/>
      <c r="F29" s="17"/>
      <c r="G29" s="17"/>
      <c r="H29" s="17"/>
      <c r="I29" s="18"/>
      <c r="J29" s="17">
        <v>1974</v>
      </c>
      <c r="K29" s="17">
        <v>2014</v>
      </c>
      <c r="L29" s="17"/>
      <c r="M29" s="17">
        <v>1974</v>
      </c>
      <c r="N29" s="19">
        <v>2014</v>
      </c>
    </row>
    <row r="30" spans="2:15" x14ac:dyDescent="0.2">
      <c r="C30" s="10" t="s">
        <v>55</v>
      </c>
      <c r="D30" s="5"/>
      <c r="E30" s="5"/>
      <c r="F30" s="5"/>
      <c r="G30" s="5"/>
      <c r="H30" s="5"/>
      <c r="I30" s="14"/>
      <c r="J30" s="35">
        <f>Tavole!G5</f>
        <v>72.215000000000003</v>
      </c>
      <c r="K30" s="35">
        <f>Tavole!W5</f>
        <v>82.981999999999999</v>
      </c>
      <c r="L30" s="35"/>
      <c r="M30" s="35">
        <f>Tavole!O5</f>
        <v>72.852000000000004</v>
      </c>
      <c r="N30" s="36">
        <f>Tavole!AE5</f>
        <v>81.837000000000003</v>
      </c>
    </row>
    <row r="31" spans="2:15" x14ac:dyDescent="0.2">
      <c r="C31" s="10" t="s">
        <v>21</v>
      </c>
      <c r="D31" s="5"/>
      <c r="E31" s="5"/>
      <c r="F31" s="5"/>
      <c r="G31" s="5"/>
      <c r="H31" s="5"/>
      <c r="I31" s="14"/>
      <c r="J31" s="35">
        <f>1-Tavole!D5/1000</f>
        <v>0.97859845000000001</v>
      </c>
      <c r="K31" s="40">
        <f>1-Tavole!T5/1000</f>
        <v>0.99732266999999997</v>
      </c>
      <c r="L31" s="35"/>
      <c r="M31" s="35">
        <f>1-Tavole!L5/1000</f>
        <v>0.97097107000000005</v>
      </c>
      <c r="N31" s="37">
        <f>1-Tavole!AB5/1000</f>
        <v>0.99636387999999998</v>
      </c>
    </row>
    <row r="32" spans="2:15" x14ac:dyDescent="0.2">
      <c r="C32" s="10" t="s">
        <v>14</v>
      </c>
      <c r="D32" s="5"/>
      <c r="E32" s="5"/>
      <c r="F32" s="5"/>
      <c r="G32" s="5"/>
      <c r="H32" s="5"/>
      <c r="I32" s="14"/>
      <c r="J32" s="35">
        <f>SUM(Tavole!C5:C9)</f>
        <v>2394</v>
      </c>
      <c r="K32" s="35">
        <f>SUM(Tavole!S5:S9)</f>
        <v>330</v>
      </c>
      <c r="L32" s="35"/>
      <c r="M32" s="35">
        <f>SUM(Tavole!K5:K9)</f>
        <v>3266</v>
      </c>
      <c r="N32" s="37">
        <f>SUM(Tavole!AA5:AA9)</f>
        <v>426</v>
      </c>
    </row>
    <row r="33" spans="2:15" x14ac:dyDescent="0.2">
      <c r="C33" s="10" t="s">
        <v>16</v>
      </c>
      <c r="D33" s="5"/>
      <c r="E33" s="5"/>
      <c r="F33" s="5"/>
      <c r="G33" s="5"/>
      <c r="H33" s="5"/>
      <c r="I33" s="14"/>
      <c r="J33" s="35">
        <f>Tavole!B55/100000</f>
        <v>0.91405999999999998</v>
      </c>
      <c r="K33" s="40">
        <f>Tavole!R55/100000</f>
        <v>0.97538999999999998</v>
      </c>
      <c r="L33" s="35"/>
      <c r="M33" s="35">
        <f>Tavole!J55/100000</f>
        <v>0.91495000000000004</v>
      </c>
      <c r="N33" s="37">
        <f>Tavole!Z55/100000</f>
        <v>0.97063999999999995</v>
      </c>
    </row>
    <row r="34" spans="2:15" x14ac:dyDescent="0.2">
      <c r="C34" s="10" t="s">
        <v>17</v>
      </c>
      <c r="D34" s="5"/>
      <c r="E34" s="5"/>
      <c r="F34" s="5"/>
      <c r="G34" s="5"/>
      <c r="H34" s="5"/>
      <c r="I34" s="14"/>
      <c r="J34" s="35">
        <f>Tavole!B75/Tavole!B55</f>
        <v>0.73494081351333607</v>
      </c>
      <c r="K34" s="40">
        <f>Tavole!R75/Tavole!R55</f>
        <v>0.89195091194291509</v>
      </c>
      <c r="L34" s="35"/>
      <c r="M34" s="35">
        <f>Tavole!J75/Tavole!J55</f>
        <v>0.76992185365320509</v>
      </c>
      <c r="N34" s="37">
        <f>Tavole!Z75/Tavole!Z55</f>
        <v>0.88034698755460317</v>
      </c>
    </row>
    <row r="35" spans="2:15" x14ac:dyDescent="0.2">
      <c r="C35" s="10" t="s">
        <v>13</v>
      </c>
      <c r="D35" s="5"/>
      <c r="E35" s="5"/>
      <c r="F35" s="5"/>
      <c r="G35" s="5"/>
      <c r="H35" s="5"/>
      <c r="I35" s="14"/>
      <c r="J35" s="35">
        <f>Tavole!G20</f>
        <v>59.197000000000003</v>
      </c>
      <c r="K35" s="35">
        <f>Tavole!W20</f>
        <v>68.313000000000002</v>
      </c>
      <c r="L35" s="35"/>
      <c r="M35" s="35">
        <f>Tavole!O20</f>
        <v>60.545000000000002</v>
      </c>
      <c r="N35" s="37">
        <f>Tavole!AE20</f>
        <v>67.245999999999995</v>
      </c>
    </row>
    <row r="36" spans="2:15" x14ac:dyDescent="0.2">
      <c r="C36" s="10" t="s">
        <v>12</v>
      </c>
      <c r="D36" s="5"/>
      <c r="E36" s="5"/>
      <c r="F36" s="5"/>
      <c r="G36" s="5"/>
      <c r="H36" s="5"/>
      <c r="I36" s="14"/>
      <c r="J36" s="35">
        <f>Tavole!G70</f>
        <v>14.824</v>
      </c>
      <c r="K36" s="35">
        <f>Tavole!W70</f>
        <v>20.870999999999999</v>
      </c>
      <c r="L36" s="35"/>
      <c r="M36" s="35">
        <f>Tavole!O70</f>
        <v>15.446999999999999</v>
      </c>
      <c r="N36" s="37">
        <f>Tavole!AE70</f>
        <v>20.100999999999999</v>
      </c>
    </row>
    <row r="37" spans="2:15" x14ac:dyDescent="0.2">
      <c r="C37" s="10" t="s">
        <v>18</v>
      </c>
      <c r="D37" s="5"/>
      <c r="E37" s="5"/>
      <c r="F37" s="5"/>
      <c r="G37" s="5"/>
      <c r="H37" s="5"/>
      <c r="I37" s="14"/>
      <c r="J37" s="35">
        <f>Tavole!E105</f>
        <v>82</v>
      </c>
      <c r="K37" s="35">
        <f>Tavole!U105</f>
        <v>1996</v>
      </c>
      <c r="L37" s="35"/>
      <c r="M37" s="35">
        <f>Tavole!M105</f>
        <v>115</v>
      </c>
      <c r="N37" s="37">
        <f>Tavole!AC105</f>
        <v>1749</v>
      </c>
    </row>
    <row r="38" spans="2:15" x14ac:dyDescent="0.2">
      <c r="C38" s="10" t="s">
        <v>20</v>
      </c>
      <c r="D38" s="5"/>
      <c r="E38" s="5"/>
      <c r="F38" s="5"/>
      <c r="G38" s="5"/>
      <c r="H38" s="5"/>
      <c r="I38" s="14"/>
      <c r="J38" s="35">
        <f>1-Tavole!B110/Tavole!B105</f>
        <v>0.98165137614678899</v>
      </c>
      <c r="K38" s="40">
        <f>1-Tavole!R110/Tavole!R105</f>
        <v>0.93773043834494063</v>
      </c>
      <c r="L38" s="35"/>
      <c r="M38" s="35">
        <f>1-Tavole!J110/Tavole!J105</f>
        <v>0.98013245033112584</v>
      </c>
      <c r="N38" s="37">
        <f>1-Tavole!Z110/Tavole!Z105</f>
        <v>0.93292394898441189</v>
      </c>
    </row>
    <row r="39" spans="2:15" ht="15.75" thickBot="1" x14ac:dyDescent="0.25">
      <c r="C39" s="11" t="s">
        <v>19</v>
      </c>
      <c r="D39" s="12"/>
      <c r="E39" s="12"/>
      <c r="F39" s="12"/>
      <c r="G39" s="12"/>
      <c r="H39" s="12"/>
      <c r="I39" s="15"/>
      <c r="J39" s="38">
        <f>SUM(Tavole!E105:E124)</f>
        <v>153</v>
      </c>
      <c r="K39" s="38">
        <f>SUM(Tavole!U105:U124)</f>
        <v>4836</v>
      </c>
      <c r="L39" s="38"/>
      <c r="M39" s="38">
        <f>SUM(Tavole!M105:M124)</f>
        <v>224</v>
      </c>
      <c r="N39" s="39">
        <f>SUM(Tavole!AC105:AC124)</f>
        <v>4320</v>
      </c>
      <c r="O39" s="10"/>
    </row>
    <row r="43" spans="2:15" x14ac:dyDescent="0.2">
      <c r="B43" s="1" t="s">
        <v>26</v>
      </c>
      <c r="C43" s="1" t="s">
        <v>27</v>
      </c>
    </row>
    <row r="46" spans="2:15" x14ac:dyDescent="0.2">
      <c r="B46" s="1" t="s">
        <v>28</v>
      </c>
      <c r="C46" s="1" t="s">
        <v>29</v>
      </c>
    </row>
    <row r="72" spans="2:2" x14ac:dyDescent="0.2">
      <c r="B72" s="30" t="s">
        <v>61</v>
      </c>
    </row>
    <row r="73" spans="2:2" x14ac:dyDescent="0.2">
      <c r="B73" s="30" t="s">
        <v>59</v>
      </c>
    </row>
    <row r="74" spans="2:2" x14ac:dyDescent="0.2">
      <c r="B74" s="30" t="s">
        <v>60</v>
      </c>
    </row>
  </sheetData>
  <mergeCells count="2">
    <mergeCell ref="J28:K28"/>
    <mergeCell ref="M28:N28"/>
  </mergeCells>
  <pageMargins left="0.7" right="0.7" top="0.75" bottom="0.75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5DD51-FBAC-49BD-BE8F-4907D8823785}">
  <dimension ref="A2:AE124"/>
  <sheetViews>
    <sheetView topLeftCell="A5" zoomScale="85" zoomScaleNormal="85" workbookViewId="0">
      <selection activeCell="P33" sqref="P33"/>
    </sheetView>
  </sheetViews>
  <sheetFormatPr defaultRowHeight="15" x14ac:dyDescent="0.25"/>
  <sheetData>
    <row r="2" spans="1:31" x14ac:dyDescent="0.25">
      <c r="A2" t="s">
        <v>47</v>
      </c>
      <c r="I2" t="s">
        <v>56</v>
      </c>
      <c r="Q2" t="s">
        <v>57</v>
      </c>
      <c r="Y2" t="s">
        <v>58</v>
      </c>
    </row>
    <row r="4" spans="1:31" x14ac:dyDescent="0.25">
      <c r="A4" s="34" t="s">
        <v>48</v>
      </c>
      <c r="B4" s="34" t="s">
        <v>49</v>
      </c>
      <c r="C4" s="34" t="s">
        <v>50</v>
      </c>
      <c r="D4" s="34" t="s">
        <v>51</v>
      </c>
      <c r="E4" s="34" t="s">
        <v>52</v>
      </c>
      <c r="F4" s="34" t="s">
        <v>53</v>
      </c>
      <c r="G4" s="34" t="s">
        <v>54</v>
      </c>
      <c r="I4" s="34" t="s">
        <v>48</v>
      </c>
      <c r="J4" s="34" t="s">
        <v>49</v>
      </c>
      <c r="K4" s="34" t="s">
        <v>50</v>
      </c>
      <c r="L4" s="34" t="s">
        <v>51</v>
      </c>
      <c r="M4" s="34" t="s">
        <v>52</v>
      </c>
      <c r="N4" s="34" t="s">
        <v>53</v>
      </c>
      <c r="O4" s="34" t="s">
        <v>54</v>
      </c>
      <c r="Q4" s="34" t="s">
        <v>48</v>
      </c>
      <c r="R4" s="34" t="s">
        <v>49</v>
      </c>
      <c r="S4" s="34" t="s">
        <v>50</v>
      </c>
      <c r="T4" s="34" t="s">
        <v>51</v>
      </c>
      <c r="U4" s="34" t="s">
        <v>52</v>
      </c>
      <c r="V4" s="34" t="s">
        <v>53</v>
      </c>
      <c r="W4" s="34" t="s">
        <v>54</v>
      </c>
      <c r="Y4" s="34" t="s">
        <v>48</v>
      </c>
      <c r="Z4" s="34" t="s">
        <v>49</v>
      </c>
      <c r="AA4" s="34" t="s">
        <v>50</v>
      </c>
      <c r="AB4" s="34" t="s">
        <v>51</v>
      </c>
      <c r="AC4" s="34" t="s">
        <v>52</v>
      </c>
      <c r="AD4" s="34" t="s">
        <v>53</v>
      </c>
      <c r="AE4" s="34" t="s">
        <v>54</v>
      </c>
    </row>
    <row r="5" spans="1:31" x14ac:dyDescent="0.25">
      <c r="A5">
        <v>0</v>
      </c>
      <c r="B5">
        <v>100000</v>
      </c>
      <c r="C5">
        <v>2140</v>
      </c>
      <c r="D5">
        <v>21.40155</v>
      </c>
      <c r="E5">
        <v>97986</v>
      </c>
      <c r="F5">
        <v>0.99823360000000005</v>
      </c>
      <c r="G5">
        <v>72.215000000000003</v>
      </c>
      <c r="I5">
        <v>0</v>
      </c>
      <c r="J5">
        <v>100000</v>
      </c>
      <c r="K5">
        <v>2903</v>
      </c>
      <c r="L5">
        <v>29.028929999999999</v>
      </c>
      <c r="M5">
        <v>97268</v>
      </c>
      <c r="N5">
        <v>0.99748579999999998</v>
      </c>
      <c r="O5">
        <v>72.852000000000004</v>
      </c>
      <c r="Q5" s="3">
        <v>0</v>
      </c>
      <c r="R5" s="3">
        <v>100000</v>
      </c>
      <c r="S5" s="3">
        <v>268</v>
      </c>
      <c r="T5" s="3">
        <v>2.67733</v>
      </c>
      <c r="U5" s="3">
        <v>99748</v>
      </c>
      <c r="V5" s="3">
        <v>0.99973350000000005</v>
      </c>
      <c r="W5" s="3">
        <v>82.981999999999999</v>
      </c>
      <c r="Y5" s="3">
        <v>0</v>
      </c>
      <c r="Z5" s="3">
        <v>100000</v>
      </c>
      <c r="AA5" s="3">
        <v>364</v>
      </c>
      <c r="AB5" s="3">
        <v>3.63612</v>
      </c>
      <c r="AC5" s="3">
        <v>99658</v>
      </c>
      <c r="AD5" s="3">
        <v>0.9996659</v>
      </c>
      <c r="AE5" s="3">
        <v>81.837000000000003</v>
      </c>
    </row>
    <row r="6" spans="1:31" x14ac:dyDescent="0.25">
      <c r="A6">
        <v>1</v>
      </c>
      <c r="B6">
        <v>97860</v>
      </c>
      <c r="C6">
        <v>94</v>
      </c>
      <c r="D6">
        <v>0.95672000000000001</v>
      </c>
      <c r="E6">
        <v>97813</v>
      </c>
      <c r="F6">
        <v>0.99917630000000002</v>
      </c>
      <c r="G6">
        <v>72.783000000000001</v>
      </c>
      <c r="I6">
        <v>1</v>
      </c>
      <c r="J6">
        <v>97097</v>
      </c>
      <c r="K6">
        <v>147</v>
      </c>
      <c r="L6">
        <v>1.5094399999999999</v>
      </c>
      <c r="M6">
        <v>97024</v>
      </c>
      <c r="N6">
        <v>0.99873869999999998</v>
      </c>
      <c r="O6">
        <v>74.016000000000005</v>
      </c>
      <c r="Q6" s="3">
        <v>1</v>
      </c>
      <c r="R6" s="3">
        <v>99732</v>
      </c>
      <c r="S6" s="3">
        <v>22</v>
      </c>
      <c r="T6" s="3">
        <v>0.21625</v>
      </c>
      <c r="U6" s="3">
        <v>99721</v>
      </c>
      <c r="V6" s="3">
        <v>0.99980670000000005</v>
      </c>
      <c r="W6" s="3">
        <v>82.203000000000003</v>
      </c>
      <c r="Y6" s="3">
        <v>1</v>
      </c>
      <c r="Z6" s="3">
        <v>99636</v>
      </c>
      <c r="AA6" s="3">
        <v>24</v>
      </c>
      <c r="AB6" s="3">
        <v>0.23766000000000001</v>
      </c>
      <c r="AC6" s="3">
        <v>99625</v>
      </c>
      <c r="AD6" s="3">
        <v>0.99979620000000002</v>
      </c>
      <c r="AE6" s="3">
        <v>81.134</v>
      </c>
    </row>
    <row r="7" spans="1:31" x14ac:dyDescent="0.25">
      <c r="A7">
        <v>2</v>
      </c>
      <c r="B7">
        <v>97766</v>
      </c>
      <c r="C7">
        <v>68</v>
      </c>
      <c r="D7">
        <v>0.69059000000000004</v>
      </c>
      <c r="E7">
        <v>97732</v>
      </c>
      <c r="F7">
        <v>0.99939389999999995</v>
      </c>
      <c r="G7">
        <v>71.852000000000004</v>
      </c>
      <c r="I7">
        <v>2</v>
      </c>
      <c r="J7">
        <v>96951</v>
      </c>
      <c r="K7">
        <v>98</v>
      </c>
      <c r="L7">
        <v>1.0126999999999999</v>
      </c>
      <c r="M7">
        <v>96901</v>
      </c>
      <c r="N7">
        <v>0.99914329999999996</v>
      </c>
      <c r="O7">
        <v>73.126999999999995</v>
      </c>
      <c r="Q7" s="3">
        <v>2</v>
      </c>
      <c r="R7" s="3">
        <v>99711</v>
      </c>
      <c r="S7" s="3">
        <v>17</v>
      </c>
      <c r="T7" s="3">
        <v>0.17027</v>
      </c>
      <c r="U7" s="3">
        <v>99702</v>
      </c>
      <c r="V7" s="3">
        <v>0.99984930000000005</v>
      </c>
      <c r="W7" s="3">
        <v>81.221000000000004</v>
      </c>
      <c r="Y7" s="3">
        <v>2</v>
      </c>
      <c r="Z7" s="3">
        <v>99613</v>
      </c>
      <c r="AA7" s="3">
        <v>17</v>
      </c>
      <c r="AB7" s="3">
        <v>0.16996</v>
      </c>
      <c r="AC7" s="3">
        <v>99604</v>
      </c>
      <c r="AD7" s="3">
        <v>0.99985619999999997</v>
      </c>
      <c r="AE7" s="3">
        <v>80.153000000000006</v>
      </c>
    </row>
    <row r="8" spans="1:31" x14ac:dyDescent="0.25">
      <c r="A8">
        <v>3</v>
      </c>
      <c r="B8">
        <v>97699</v>
      </c>
      <c r="C8">
        <v>51</v>
      </c>
      <c r="D8">
        <v>0.52158000000000004</v>
      </c>
      <c r="E8">
        <v>97673</v>
      </c>
      <c r="F8">
        <v>0.99952799999999997</v>
      </c>
      <c r="G8">
        <v>70.902000000000001</v>
      </c>
      <c r="I8">
        <v>3</v>
      </c>
      <c r="J8">
        <v>96852</v>
      </c>
      <c r="K8">
        <v>68</v>
      </c>
      <c r="L8">
        <v>0.70062000000000002</v>
      </c>
      <c r="M8">
        <v>96818</v>
      </c>
      <c r="N8">
        <v>0.99939089999999997</v>
      </c>
      <c r="O8">
        <v>72.2</v>
      </c>
      <c r="Q8" s="3">
        <v>3</v>
      </c>
      <c r="R8" s="3">
        <v>99694</v>
      </c>
      <c r="S8" s="3">
        <v>13</v>
      </c>
      <c r="T8" s="3">
        <v>0.13109999999999999</v>
      </c>
      <c r="U8" s="3">
        <v>99687</v>
      </c>
      <c r="V8" s="3">
        <v>0.99988410000000005</v>
      </c>
      <c r="W8" s="3">
        <v>80.234999999999999</v>
      </c>
      <c r="Y8" s="3">
        <v>3</v>
      </c>
      <c r="Z8" s="3">
        <v>99596</v>
      </c>
      <c r="AA8" s="3">
        <v>12</v>
      </c>
      <c r="AB8" s="3">
        <v>0.11763</v>
      </c>
      <c r="AC8" s="3">
        <v>99590</v>
      </c>
      <c r="AD8" s="3">
        <v>0.99989729999999999</v>
      </c>
      <c r="AE8" s="3">
        <v>79.165999999999997</v>
      </c>
    </row>
    <row r="9" spans="1:31" x14ac:dyDescent="0.25">
      <c r="A9">
        <v>4</v>
      </c>
      <c r="B9">
        <v>97648</v>
      </c>
      <c r="C9">
        <v>41</v>
      </c>
      <c r="D9">
        <v>0.42241000000000001</v>
      </c>
      <c r="E9">
        <v>97627</v>
      </c>
      <c r="F9">
        <v>0.99958769999999997</v>
      </c>
      <c r="G9">
        <v>69.938000000000002</v>
      </c>
      <c r="I9">
        <v>4</v>
      </c>
      <c r="J9">
        <v>96785</v>
      </c>
      <c r="K9">
        <v>50</v>
      </c>
      <c r="L9">
        <v>0.51758000000000004</v>
      </c>
      <c r="M9">
        <v>96759</v>
      </c>
      <c r="N9">
        <v>0.99950459999999997</v>
      </c>
      <c r="O9">
        <v>71.251000000000005</v>
      </c>
      <c r="Q9" s="3">
        <v>4</v>
      </c>
      <c r="R9" s="3">
        <v>99681</v>
      </c>
      <c r="S9" s="3">
        <v>10</v>
      </c>
      <c r="T9" s="3">
        <v>0.10077</v>
      </c>
      <c r="U9" s="3">
        <v>99676</v>
      </c>
      <c r="V9" s="3">
        <v>0.9999091</v>
      </c>
      <c r="W9" s="3">
        <v>79.245000000000005</v>
      </c>
      <c r="Y9" s="3">
        <v>4</v>
      </c>
      <c r="Z9" s="3">
        <v>99584</v>
      </c>
      <c r="AA9" s="3">
        <v>9</v>
      </c>
      <c r="AB9" s="3">
        <v>8.7720000000000006E-2</v>
      </c>
      <c r="AC9" s="3">
        <v>99580</v>
      </c>
      <c r="AD9" s="3">
        <v>0.99991529999999995</v>
      </c>
      <c r="AE9" s="3">
        <v>78.176000000000002</v>
      </c>
    </row>
    <row r="10" spans="1:31" x14ac:dyDescent="0.25">
      <c r="A10">
        <v>5</v>
      </c>
      <c r="B10">
        <v>97606</v>
      </c>
      <c r="C10">
        <v>39</v>
      </c>
      <c r="D10">
        <v>0.40216000000000002</v>
      </c>
      <c r="E10">
        <v>97587</v>
      </c>
      <c r="F10">
        <v>0.99960439999999995</v>
      </c>
      <c r="G10">
        <v>68.968000000000004</v>
      </c>
      <c r="I10">
        <v>5</v>
      </c>
      <c r="J10">
        <v>96734</v>
      </c>
      <c r="K10">
        <v>46</v>
      </c>
      <c r="L10">
        <v>0.47311999999999999</v>
      </c>
      <c r="M10">
        <v>96712</v>
      </c>
      <c r="N10">
        <v>0.99954900000000002</v>
      </c>
      <c r="O10">
        <v>70.287000000000006</v>
      </c>
      <c r="Q10" s="3">
        <v>5</v>
      </c>
      <c r="R10" s="3">
        <v>99671</v>
      </c>
      <c r="S10" s="3">
        <v>8</v>
      </c>
      <c r="T10" s="3">
        <v>8.1009999999999999E-2</v>
      </c>
      <c r="U10" s="3">
        <v>99667</v>
      </c>
      <c r="V10" s="3">
        <v>0.99992219999999998</v>
      </c>
      <c r="W10" s="3">
        <v>78.253</v>
      </c>
      <c r="Y10" s="3">
        <v>5</v>
      </c>
      <c r="Z10" s="3">
        <v>99575</v>
      </c>
      <c r="AA10" s="3">
        <v>8</v>
      </c>
      <c r="AB10" s="3">
        <v>8.1750000000000003E-2</v>
      </c>
      <c r="AC10" s="3">
        <v>99571</v>
      </c>
      <c r="AD10" s="3">
        <v>0.99991839999999999</v>
      </c>
      <c r="AE10" s="3">
        <v>77.182000000000002</v>
      </c>
    </row>
    <row r="11" spans="1:31" x14ac:dyDescent="0.25">
      <c r="A11">
        <v>6</v>
      </c>
      <c r="B11">
        <v>97567</v>
      </c>
      <c r="C11">
        <v>38</v>
      </c>
      <c r="D11">
        <v>0.38894000000000001</v>
      </c>
      <c r="E11">
        <v>97548</v>
      </c>
      <c r="F11">
        <v>0.99962249999999997</v>
      </c>
      <c r="G11">
        <v>67.995000000000005</v>
      </c>
      <c r="I11">
        <v>6</v>
      </c>
      <c r="J11">
        <v>96689</v>
      </c>
      <c r="K11">
        <v>41</v>
      </c>
      <c r="L11">
        <v>0.42893999999999999</v>
      </c>
      <c r="M11">
        <v>96668</v>
      </c>
      <c r="N11">
        <v>0.99958809999999998</v>
      </c>
      <c r="O11">
        <v>69.319999999999993</v>
      </c>
      <c r="Q11" s="3">
        <v>6</v>
      </c>
      <c r="R11" s="3">
        <v>99663</v>
      </c>
      <c r="S11" s="3">
        <v>7</v>
      </c>
      <c r="T11" s="3">
        <v>7.4520000000000003E-2</v>
      </c>
      <c r="U11" s="3">
        <v>99659</v>
      </c>
      <c r="V11" s="3">
        <v>0.99992709999999996</v>
      </c>
      <c r="W11" s="3">
        <v>77.259</v>
      </c>
      <c r="Y11" s="3">
        <v>6</v>
      </c>
      <c r="Z11" s="3">
        <v>99567</v>
      </c>
      <c r="AA11" s="3">
        <v>8</v>
      </c>
      <c r="AB11" s="3">
        <v>8.1360000000000002E-2</v>
      </c>
      <c r="AC11" s="3">
        <v>99563</v>
      </c>
      <c r="AD11" s="3">
        <v>0.99991839999999999</v>
      </c>
      <c r="AE11" s="3">
        <v>76.188999999999993</v>
      </c>
    </row>
    <row r="12" spans="1:31" x14ac:dyDescent="0.25">
      <c r="A12">
        <v>7</v>
      </c>
      <c r="B12">
        <v>97529</v>
      </c>
      <c r="C12">
        <v>36</v>
      </c>
      <c r="D12">
        <v>0.36603999999999998</v>
      </c>
      <c r="E12">
        <v>97511</v>
      </c>
      <c r="F12">
        <v>0.99965000000000004</v>
      </c>
      <c r="G12">
        <v>67.022000000000006</v>
      </c>
      <c r="I12">
        <v>7</v>
      </c>
      <c r="J12">
        <v>96647</v>
      </c>
      <c r="K12">
        <v>38</v>
      </c>
      <c r="L12">
        <v>0.39495000000000002</v>
      </c>
      <c r="M12">
        <v>96628</v>
      </c>
      <c r="N12">
        <v>0.99961639999999996</v>
      </c>
      <c r="O12">
        <v>68.349999999999994</v>
      </c>
      <c r="Q12" s="3">
        <v>7</v>
      </c>
      <c r="R12" s="3">
        <v>99655</v>
      </c>
      <c r="S12" s="3">
        <v>7</v>
      </c>
      <c r="T12" s="3">
        <v>7.1309999999999998E-2</v>
      </c>
      <c r="U12" s="3">
        <v>99652</v>
      </c>
      <c r="V12" s="3">
        <v>0.99992809999999999</v>
      </c>
      <c r="W12" s="3">
        <v>76.265000000000001</v>
      </c>
      <c r="Y12" s="3">
        <v>7</v>
      </c>
      <c r="Z12" s="3">
        <v>99559</v>
      </c>
      <c r="AA12" s="3">
        <v>8</v>
      </c>
      <c r="AB12" s="3">
        <v>8.1790000000000002E-2</v>
      </c>
      <c r="AC12" s="3">
        <v>99555</v>
      </c>
      <c r="AD12" s="3">
        <v>0.99991850000000004</v>
      </c>
      <c r="AE12" s="3">
        <v>75.194999999999993</v>
      </c>
    </row>
    <row r="13" spans="1:31" x14ac:dyDescent="0.25">
      <c r="A13">
        <v>8</v>
      </c>
      <c r="B13">
        <v>97494</v>
      </c>
      <c r="C13">
        <v>33</v>
      </c>
      <c r="D13">
        <v>0.33404</v>
      </c>
      <c r="E13">
        <v>97477</v>
      </c>
      <c r="F13">
        <v>0.99968190000000001</v>
      </c>
      <c r="G13">
        <v>66.046000000000006</v>
      </c>
      <c r="I13">
        <v>8</v>
      </c>
      <c r="J13">
        <v>96609</v>
      </c>
      <c r="K13">
        <v>36</v>
      </c>
      <c r="L13">
        <v>0.37219000000000002</v>
      </c>
      <c r="M13">
        <v>96591</v>
      </c>
      <c r="N13">
        <v>0.99963769999999996</v>
      </c>
      <c r="O13">
        <v>67.376999999999995</v>
      </c>
      <c r="Q13" s="3">
        <v>8</v>
      </c>
      <c r="R13" s="3">
        <v>99648</v>
      </c>
      <c r="S13" s="3">
        <v>7</v>
      </c>
      <c r="T13" s="3">
        <v>7.2539999999999993E-2</v>
      </c>
      <c r="U13" s="3">
        <v>99644</v>
      </c>
      <c r="V13" s="3">
        <v>0.99992780000000003</v>
      </c>
      <c r="W13" s="3">
        <v>75.271000000000001</v>
      </c>
      <c r="Y13" s="3">
        <v>8</v>
      </c>
      <c r="Z13" s="3">
        <v>99551</v>
      </c>
      <c r="AA13" s="3">
        <v>8</v>
      </c>
      <c r="AB13" s="3">
        <v>8.1189999999999998E-2</v>
      </c>
      <c r="AC13" s="3">
        <v>99547</v>
      </c>
      <c r="AD13" s="3">
        <v>0.9999207</v>
      </c>
      <c r="AE13" s="3">
        <v>74.200999999999993</v>
      </c>
    </row>
    <row r="14" spans="1:31" x14ac:dyDescent="0.25">
      <c r="A14">
        <v>9</v>
      </c>
      <c r="B14">
        <v>97461</v>
      </c>
      <c r="C14">
        <v>29</v>
      </c>
      <c r="D14">
        <v>0.30213000000000001</v>
      </c>
      <c r="E14">
        <v>97446</v>
      </c>
      <c r="F14">
        <v>0.99970729999999997</v>
      </c>
      <c r="G14">
        <v>65.067999999999998</v>
      </c>
      <c r="I14">
        <v>9</v>
      </c>
      <c r="J14">
        <v>96573</v>
      </c>
      <c r="K14">
        <v>34</v>
      </c>
      <c r="L14">
        <v>0.35232999999999998</v>
      </c>
      <c r="M14">
        <v>96556</v>
      </c>
      <c r="N14">
        <v>0.99964949999999997</v>
      </c>
      <c r="O14">
        <v>66.402000000000001</v>
      </c>
      <c r="Q14" s="3">
        <v>9</v>
      </c>
      <c r="R14" s="3">
        <v>99641</v>
      </c>
      <c r="S14" s="3">
        <v>7</v>
      </c>
      <c r="T14" s="3">
        <v>7.1910000000000002E-2</v>
      </c>
      <c r="U14" s="3">
        <v>99637</v>
      </c>
      <c r="V14" s="3">
        <v>0.99992910000000002</v>
      </c>
      <c r="W14" s="3">
        <v>74.275999999999996</v>
      </c>
      <c r="Y14" s="3">
        <v>9</v>
      </c>
      <c r="Z14" s="3">
        <v>99543</v>
      </c>
      <c r="AA14" s="3">
        <v>8</v>
      </c>
      <c r="AB14" s="3">
        <v>7.7499999999999999E-2</v>
      </c>
      <c r="AC14" s="3">
        <v>99539</v>
      </c>
      <c r="AD14" s="3">
        <v>0.99992259999999999</v>
      </c>
      <c r="AE14" s="3">
        <v>73.206999999999994</v>
      </c>
    </row>
    <row r="15" spans="1:31" x14ac:dyDescent="0.25">
      <c r="A15">
        <v>10</v>
      </c>
      <c r="B15">
        <v>97432</v>
      </c>
      <c r="C15">
        <v>28</v>
      </c>
      <c r="D15">
        <v>0.28320000000000001</v>
      </c>
      <c r="E15">
        <v>97418</v>
      </c>
      <c r="F15">
        <v>0.99971339999999997</v>
      </c>
      <c r="G15">
        <v>64.087000000000003</v>
      </c>
      <c r="I15">
        <v>10</v>
      </c>
      <c r="J15">
        <v>96539</v>
      </c>
      <c r="K15">
        <v>34</v>
      </c>
      <c r="L15">
        <v>0.34871999999999997</v>
      </c>
      <c r="M15">
        <v>96522</v>
      </c>
      <c r="N15">
        <v>0.99965029999999999</v>
      </c>
      <c r="O15">
        <v>65.424999999999997</v>
      </c>
      <c r="Q15" s="3">
        <v>10</v>
      </c>
      <c r="R15" s="3">
        <v>99634</v>
      </c>
      <c r="S15" s="3">
        <v>7</v>
      </c>
      <c r="T15" s="3">
        <v>6.9889999999999994E-2</v>
      </c>
      <c r="U15" s="3">
        <v>99630</v>
      </c>
      <c r="V15" s="3">
        <v>0.99992619999999999</v>
      </c>
      <c r="W15" s="3">
        <v>73.281000000000006</v>
      </c>
      <c r="Y15" s="3">
        <v>10</v>
      </c>
      <c r="Z15" s="3">
        <v>99535</v>
      </c>
      <c r="AA15" s="3">
        <v>8</v>
      </c>
      <c r="AB15" s="3">
        <v>7.7380000000000004E-2</v>
      </c>
      <c r="AC15" s="3">
        <v>99531</v>
      </c>
      <c r="AD15" s="3">
        <v>0.99992219999999998</v>
      </c>
      <c r="AE15" s="3">
        <v>72.212999999999994</v>
      </c>
    </row>
    <row r="16" spans="1:31" x14ac:dyDescent="0.25">
      <c r="A16">
        <v>11</v>
      </c>
      <c r="B16">
        <v>97404</v>
      </c>
      <c r="C16">
        <v>28</v>
      </c>
      <c r="D16">
        <v>0.29009000000000001</v>
      </c>
      <c r="E16">
        <v>97390</v>
      </c>
      <c r="F16">
        <v>0.99969079999999999</v>
      </c>
      <c r="G16">
        <v>63.104999999999997</v>
      </c>
      <c r="I16">
        <v>11</v>
      </c>
      <c r="J16">
        <v>96505</v>
      </c>
      <c r="K16">
        <v>34</v>
      </c>
      <c r="L16">
        <v>0.35077999999999998</v>
      </c>
      <c r="M16">
        <v>96488</v>
      </c>
      <c r="N16">
        <v>0.99964710000000001</v>
      </c>
      <c r="O16">
        <v>64.447000000000003</v>
      </c>
      <c r="Q16" s="3">
        <v>11</v>
      </c>
      <c r="R16" s="3">
        <v>99627</v>
      </c>
      <c r="S16" s="3">
        <v>8</v>
      </c>
      <c r="T16" s="3">
        <v>7.7649999999999997E-2</v>
      </c>
      <c r="U16" s="3">
        <v>99623</v>
      </c>
      <c r="V16" s="3">
        <v>0.99991739999999996</v>
      </c>
      <c r="W16" s="3">
        <v>72.286000000000001</v>
      </c>
      <c r="Y16" s="3">
        <v>11</v>
      </c>
      <c r="Z16" s="3">
        <v>99527</v>
      </c>
      <c r="AA16" s="3">
        <v>8</v>
      </c>
      <c r="AB16" s="3">
        <v>7.8229999999999994E-2</v>
      </c>
      <c r="AC16" s="3">
        <v>99524</v>
      </c>
      <c r="AD16" s="3">
        <v>0.99991719999999995</v>
      </c>
      <c r="AE16" s="3">
        <v>71.218000000000004</v>
      </c>
    </row>
    <row r="17" spans="1:31" x14ac:dyDescent="0.25">
      <c r="A17">
        <v>12</v>
      </c>
      <c r="B17">
        <v>97376</v>
      </c>
      <c r="C17">
        <v>32</v>
      </c>
      <c r="D17">
        <v>0.32824999999999999</v>
      </c>
      <c r="E17">
        <v>97360</v>
      </c>
      <c r="F17">
        <v>0.99963820000000003</v>
      </c>
      <c r="G17">
        <v>62.124000000000002</v>
      </c>
      <c r="I17">
        <v>12</v>
      </c>
      <c r="J17">
        <v>96472</v>
      </c>
      <c r="K17">
        <v>34</v>
      </c>
      <c r="L17">
        <v>0.35510000000000003</v>
      </c>
      <c r="M17">
        <v>96454</v>
      </c>
      <c r="N17">
        <v>0.99962580000000001</v>
      </c>
      <c r="O17">
        <v>63.47</v>
      </c>
      <c r="Q17" s="3">
        <v>12</v>
      </c>
      <c r="R17" s="3">
        <v>99619</v>
      </c>
      <c r="S17" s="3">
        <v>9</v>
      </c>
      <c r="T17" s="3">
        <v>8.763E-2</v>
      </c>
      <c r="U17" s="3">
        <v>99615</v>
      </c>
      <c r="V17" s="3">
        <v>0.99990749999999995</v>
      </c>
      <c r="W17" s="3">
        <v>71.292000000000002</v>
      </c>
      <c r="Y17" s="3">
        <v>12</v>
      </c>
      <c r="Z17" s="3">
        <v>99520</v>
      </c>
      <c r="AA17" s="3">
        <v>9</v>
      </c>
      <c r="AB17" s="3">
        <v>8.7279999999999996E-2</v>
      </c>
      <c r="AC17" s="3">
        <v>99515</v>
      </c>
      <c r="AD17" s="3">
        <v>0.99990409999999996</v>
      </c>
      <c r="AE17" s="3">
        <v>70.224000000000004</v>
      </c>
    </row>
    <row r="18" spans="1:31" x14ac:dyDescent="0.25">
      <c r="A18">
        <v>13</v>
      </c>
      <c r="B18">
        <v>97344</v>
      </c>
      <c r="C18">
        <v>38</v>
      </c>
      <c r="D18">
        <v>0.39528000000000002</v>
      </c>
      <c r="E18">
        <v>97325</v>
      </c>
      <c r="F18">
        <v>0.99955859999999996</v>
      </c>
      <c r="G18">
        <v>61.143999999999998</v>
      </c>
      <c r="I18">
        <v>13</v>
      </c>
      <c r="J18">
        <v>96437</v>
      </c>
      <c r="K18">
        <v>38</v>
      </c>
      <c r="L18">
        <v>0.39338000000000001</v>
      </c>
      <c r="M18">
        <v>96418</v>
      </c>
      <c r="N18">
        <v>0.99957399999999996</v>
      </c>
      <c r="O18">
        <v>62.491999999999997</v>
      </c>
      <c r="Q18" s="3">
        <v>13</v>
      </c>
      <c r="R18" s="3">
        <v>99610</v>
      </c>
      <c r="S18" s="3">
        <v>10</v>
      </c>
      <c r="T18" s="3">
        <v>9.733E-2</v>
      </c>
      <c r="U18" s="3">
        <v>99605</v>
      </c>
      <c r="V18" s="3">
        <v>0.9998937</v>
      </c>
      <c r="W18" s="3">
        <v>70.298000000000002</v>
      </c>
      <c r="Y18" s="3">
        <v>13</v>
      </c>
      <c r="Z18" s="3">
        <v>99511</v>
      </c>
      <c r="AA18" s="3">
        <v>10</v>
      </c>
      <c r="AB18" s="3">
        <v>0.10443</v>
      </c>
      <c r="AC18" s="3">
        <v>99506</v>
      </c>
      <c r="AD18" s="3">
        <v>0.99988319999999997</v>
      </c>
      <c r="AE18" s="3">
        <v>69.23</v>
      </c>
    </row>
    <row r="19" spans="1:31" x14ac:dyDescent="0.25">
      <c r="A19">
        <v>14</v>
      </c>
      <c r="B19">
        <v>97305</v>
      </c>
      <c r="C19">
        <v>47</v>
      </c>
      <c r="D19">
        <v>0.48747000000000001</v>
      </c>
      <c r="E19">
        <v>97282</v>
      </c>
      <c r="F19">
        <v>0.99945850000000003</v>
      </c>
      <c r="G19">
        <v>60.167999999999999</v>
      </c>
      <c r="I19">
        <v>14</v>
      </c>
      <c r="J19">
        <v>96399</v>
      </c>
      <c r="K19">
        <v>44</v>
      </c>
      <c r="L19">
        <v>0.45866000000000001</v>
      </c>
      <c r="M19">
        <v>96377</v>
      </c>
      <c r="N19">
        <v>0.99950530000000004</v>
      </c>
      <c r="O19">
        <v>61.517000000000003</v>
      </c>
      <c r="Q19" s="3">
        <v>14</v>
      </c>
      <c r="R19" s="3">
        <v>99600</v>
      </c>
      <c r="S19" s="3">
        <v>11</v>
      </c>
      <c r="T19" s="3">
        <v>0.11522</v>
      </c>
      <c r="U19" s="3">
        <v>99595</v>
      </c>
      <c r="V19" s="3">
        <v>0.99987170000000003</v>
      </c>
      <c r="W19" s="3">
        <v>69.305000000000007</v>
      </c>
      <c r="Y19" s="3">
        <v>14</v>
      </c>
      <c r="Z19" s="3">
        <v>99501</v>
      </c>
      <c r="AA19" s="3">
        <v>13</v>
      </c>
      <c r="AB19" s="3">
        <v>0.12914</v>
      </c>
      <c r="AC19" s="3">
        <v>99494</v>
      </c>
      <c r="AD19" s="3">
        <v>0.99985780000000002</v>
      </c>
      <c r="AE19" s="3">
        <v>68.236999999999995</v>
      </c>
    </row>
    <row r="20" spans="1:31" x14ac:dyDescent="0.25">
      <c r="A20">
        <v>15</v>
      </c>
      <c r="B20">
        <v>97258</v>
      </c>
      <c r="C20">
        <v>58</v>
      </c>
      <c r="D20">
        <v>0.59545999999999999</v>
      </c>
      <c r="E20">
        <v>97229</v>
      </c>
      <c r="F20">
        <v>0.99933850000000002</v>
      </c>
      <c r="G20">
        <v>59.197000000000003</v>
      </c>
      <c r="I20">
        <v>15</v>
      </c>
      <c r="J20">
        <v>96355</v>
      </c>
      <c r="K20">
        <v>51</v>
      </c>
      <c r="L20">
        <v>0.53078000000000003</v>
      </c>
      <c r="M20">
        <v>96330</v>
      </c>
      <c r="N20">
        <v>0.99943300000000002</v>
      </c>
      <c r="O20">
        <v>60.545000000000002</v>
      </c>
      <c r="Q20" s="3">
        <v>15</v>
      </c>
      <c r="R20" s="3">
        <v>99589</v>
      </c>
      <c r="S20" s="3">
        <v>14</v>
      </c>
      <c r="T20" s="3">
        <v>0.14135</v>
      </c>
      <c r="U20" s="3">
        <v>99582</v>
      </c>
      <c r="V20" s="3">
        <v>0.99984150000000005</v>
      </c>
      <c r="W20" s="3">
        <v>68.313000000000002</v>
      </c>
      <c r="Y20" s="3">
        <v>15</v>
      </c>
      <c r="Z20" s="3">
        <v>99488</v>
      </c>
      <c r="AA20" s="3">
        <v>15</v>
      </c>
      <c r="AB20" s="3">
        <v>0.15529999999999999</v>
      </c>
      <c r="AC20" s="3">
        <v>99480</v>
      </c>
      <c r="AD20" s="3">
        <v>0.99982280000000001</v>
      </c>
      <c r="AE20" s="3">
        <v>67.245999999999995</v>
      </c>
    </row>
    <row r="21" spans="1:31" x14ac:dyDescent="0.25">
      <c r="A21">
        <v>16</v>
      </c>
      <c r="B21">
        <v>97200</v>
      </c>
      <c r="C21">
        <v>71</v>
      </c>
      <c r="D21">
        <v>0.72763999999999995</v>
      </c>
      <c r="E21">
        <v>97165</v>
      </c>
      <c r="F21">
        <v>0.99921890000000002</v>
      </c>
      <c r="G21">
        <v>58.231999999999999</v>
      </c>
      <c r="I21">
        <v>16</v>
      </c>
      <c r="J21">
        <v>96304</v>
      </c>
      <c r="K21">
        <v>58</v>
      </c>
      <c r="L21">
        <v>0.60328000000000004</v>
      </c>
      <c r="M21">
        <v>96275</v>
      </c>
      <c r="N21">
        <v>0.99936579999999997</v>
      </c>
      <c r="O21">
        <v>59.576000000000001</v>
      </c>
      <c r="Q21" s="3">
        <v>16</v>
      </c>
      <c r="R21" s="3">
        <v>99575</v>
      </c>
      <c r="S21" s="3">
        <v>17</v>
      </c>
      <c r="T21" s="3">
        <v>0.17555999999999999</v>
      </c>
      <c r="U21" s="3">
        <v>99566</v>
      </c>
      <c r="V21" s="3">
        <v>0.99980559999999996</v>
      </c>
      <c r="W21" s="3">
        <v>67.322000000000003</v>
      </c>
      <c r="Y21" s="3">
        <v>16</v>
      </c>
      <c r="Z21" s="3">
        <v>99472</v>
      </c>
      <c r="AA21" s="3">
        <v>20</v>
      </c>
      <c r="AB21" s="3">
        <v>0.19902</v>
      </c>
      <c r="AC21" s="3">
        <v>99462</v>
      </c>
      <c r="AD21" s="3">
        <v>0.99978469999999997</v>
      </c>
      <c r="AE21" s="3">
        <v>66.256</v>
      </c>
    </row>
    <row r="22" spans="1:31" x14ac:dyDescent="0.25">
      <c r="A22">
        <v>17</v>
      </c>
      <c r="B22">
        <v>97129</v>
      </c>
      <c r="C22">
        <v>81</v>
      </c>
      <c r="D22">
        <v>0.83469000000000004</v>
      </c>
      <c r="E22">
        <v>97089</v>
      </c>
      <c r="F22">
        <v>0.99914670000000005</v>
      </c>
      <c r="G22">
        <v>57.274000000000001</v>
      </c>
      <c r="I22">
        <v>17</v>
      </c>
      <c r="J22">
        <v>96246</v>
      </c>
      <c r="K22">
        <v>64</v>
      </c>
      <c r="L22">
        <v>0.66510000000000002</v>
      </c>
      <c r="M22">
        <v>96214</v>
      </c>
      <c r="N22">
        <v>0.99933190000000005</v>
      </c>
      <c r="O22">
        <v>58.612000000000002</v>
      </c>
      <c r="Q22" s="3">
        <v>17</v>
      </c>
      <c r="R22" s="3">
        <v>99557</v>
      </c>
      <c r="S22" s="3">
        <v>21</v>
      </c>
      <c r="T22" s="3">
        <v>0.21323</v>
      </c>
      <c r="U22" s="3">
        <v>99547</v>
      </c>
      <c r="V22" s="3">
        <v>0.99977159999999998</v>
      </c>
      <c r="W22" s="3">
        <v>66.334000000000003</v>
      </c>
      <c r="Y22" s="3">
        <v>17</v>
      </c>
      <c r="Z22" s="3">
        <v>99452</v>
      </c>
      <c r="AA22" s="3">
        <v>23</v>
      </c>
      <c r="AB22" s="3">
        <v>0.23150999999999999</v>
      </c>
      <c r="AC22" s="3">
        <v>99441</v>
      </c>
      <c r="AD22" s="3">
        <v>0.99974249999999998</v>
      </c>
      <c r="AE22" s="3">
        <v>65.269000000000005</v>
      </c>
    </row>
    <row r="23" spans="1:31" x14ac:dyDescent="0.25">
      <c r="A23">
        <v>18</v>
      </c>
      <c r="B23">
        <v>97048</v>
      </c>
      <c r="C23">
        <v>85</v>
      </c>
      <c r="D23">
        <v>0.87182999999999999</v>
      </c>
      <c r="E23">
        <v>97006</v>
      </c>
      <c r="F23">
        <v>0.99912219999999996</v>
      </c>
      <c r="G23">
        <v>56.320999999999998</v>
      </c>
      <c r="I23">
        <v>18</v>
      </c>
      <c r="J23">
        <v>96182</v>
      </c>
      <c r="K23">
        <v>65</v>
      </c>
      <c r="L23">
        <v>0.67118999999999995</v>
      </c>
      <c r="M23">
        <v>96150</v>
      </c>
      <c r="N23">
        <v>0.9993206</v>
      </c>
      <c r="O23">
        <v>57.651000000000003</v>
      </c>
      <c r="Q23" s="3">
        <v>18</v>
      </c>
      <c r="R23" s="3">
        <v>99536</v>
      </c>
      <c r="S23" s="3">
        <v>24</v>
      </c>
      <c r="T23" s="3">
        <v>0.24351</v>
      </c>
      <c r="U23" s="3">
        <v>99524</v>
      </c>
      <c r="V23" s="3">
        <v>0.99974719999999995</v>
      </c>
      <c r="W23" s="3">
        <v>65.347999999999999</v>
      </c>
      <c r="Y23" s="3">
        <v>18</v>
      </c>
      <c r="Z23" s="3">
        <v>99429</v>
      </c>
      <c r="AA23" s="3">
        <v>28</v>
      </c>
      <c r="AB23" s="3">
        <v>0.28349000000000002</v>
      </c>
      <c r="AC23" s="3">
        <v>99415</v>
      </c>
      <c r="AD23" s="3">
        <v>0.99970680000000001</v>
      </c>
      <c r="AE23" s="3">
        <v>64.284000000000006</v>
      </c>
    </row>
    <row r="24" spans="1:31" x14ac:dyDescent="0.25">
      <c r="A24">
        <v>19</v>
      </c>
      <c r="B24">
        <v>96964</v>
      </c>
      <c r="C24">
        <v>86</v>
      </c>
      <c r="D24">
        <v>0.88380999999999998</v>
      </c>
      <c r="E24">
        <v>96921</v>
      </c>
      <c r="F24">
        <v>0.99911139999999998</v>
      </c>
      <c r="G24">
        <v>55.37</v>
      </c>
      <c r="I24">
        <v>19</v>
      </c>
      <c r="J24">
        <v>96117</v>
      </c>
      <c r="K24">
        <v>66</v>
      </c>
      <c r="L24">
        <v>0.68764999999999998</v>
      </c>
      <c r="M24">
        <v>96084</v>
      </c>
      <c r="N24">
        <v>0.99930739999999996</v>
      </c>
      <c r="O24">
        <v>56.689</v>
      </c>
      <c r="Q24" s="3">
        <v>19</v>
      </c>
      <c r="R24" s="3">
        <v>99512</v>
      </c>
      <c r="S24" s="3">
        <v>26</v>
      </c>
      <c r="T24" s="3">
        <v>0.26217000000000001</v>
      </c>
      <c r="U24" s="3">
        <v>99499</v>
      </c>
      <c r="V24" s="3">
        <v>0.9997315</v>
      </c>
      <c r="W24" s="3">
        <v>64.364000000000004</v>
      </c>
      <c r="Y24" s="3">
        <v>19</v>
      </c>
      <c r="Z24" s="3">
        <v>99401</v>
      </c>
      <c r="AA24" s="3">
        <v>30</v>
      </c>
      <c r="AB24" s="3">
        <v>0.30284</v>
      </c>
      <c r="AC24" s="3">
        <v>99386</v>
      </c>
      <c r="AD24" s="3">
        <v>0.99969229999999998</v>
      </c>
      <c r="AE24" s="3">
        <v>63.302</v>
      </c>
    </row>
    <row r="25" spans="1:31" x14ac:dyDescent="0.25">
      <c r="A25">
        <v>20</v>
      </c>
      <c r="B25">
        <v>96878</v>
      </c>
      <c r="C25">
        <v>87</v>
      </c>
      <c r="D25">
        <v>0.89346000000000003</v>
      </c>
      <c r="E25">
        <v>96835</v>
      </c>
      <c r="F25">
        <v>0.99910109999999996</v>
      </c>
      <c r="G25">
        <v>54.418999999999997</v>
      </c>
      <c r="I25">
        <v>20</v>
      </c>
      <c r="J25">
        <v>96051</v>
      </c>
      <c r="K25">
        <v>67</v>
      </c>
      <c r="L25">
        <v>0.69762000000000002</v>
      </c>
      <c r="M25">
        <v>96018</v>
      </c>
      <c r="N25">
        <v>0.99929310000000005</v>
      </c>
      <c r="O25">
        <v>55.728000000000002</v>
      </c>
      <c r="Q25" s="3">
        <v>20</v>
      </c>
      <c r="R25" s="3">
        <v>99486</v>
      </c>
      <c r="S25" s="3">
        <v>27</v>
      </c>
      <c r="T25" s="3">
        <v>0.27484999999999998</v>
      </c>
      <c r="U25" s="3">
        <v>99472</v>
      </c>
      <c r="V25" s="3">
        <v>0.9997182</v>
      </c>
      <c r="W25" s="3">
        <v>63.381</v>
      </c>
      <c r="Y25" s="3">
        <v>20</v>
      </c>
      <c r="Z25" s="3">
        <v>99371</v>
      </c>
      <c r="AA25" s="3">
        <v>31</v>
      </c>
      <c r="AB25" s="3">
        <v>0.31254999999999999</v>
      </c>
      <c r="AC25" s="3">
        <v>99356</v>
      </c>
      <c r="AD25" s="3">
        <v>0.99969300000000005</v>
      </c>
      <c r="AE25" s="3">
        <v>62.320999999999998</v>
      </c>
    </row>
    <row r="26" spans="1:31" x14ac:dyDescent="0.25">
      <c r="A26">
        <v>21</v>
      </c>
      <c r="B26">
        <v>96791</v>
      </c>
      <c r="C26">
        <v>88</v>
      </c>
      <c r="D26">
        <v>0.90432999999999997</v>
      </c>
      <c r="E26">
        <v>96748</v>
      </c>
      <c r="F26">
        <v>0.99909309999999996</v>
      </c>
      <c r="G26">
        <v>53.466999999999999</v>
      </c>
      <c r="I26">
        <v>21</v>
      </c>
      <c r="J26">
        <v>95984</v>
      </c>
      <c r="K26">
        <v>69</v>
      </c>
      <c r="L26">
        <v>0.71616000000000002</v>
      </c>
      <c r="M26">
        <v>95950</v>
      </c>
      <c r="N26">
        <v>0.99926669999999995</v>
      </c>
      <c r="O26">
        <v>54.765999999999998</v>
      </c>
      <c r="Q26" s="3">
        <v>21</v>
      </c>
      <c r="R26" s="3">
        <v>99459</v>
      </c>
      <c r="S26" s="3">
        <v>29</v>
      </c>
      <c r="T26" s="3">
        <v>0.2888</v>
      </c>
      <c r="U26" s="3">
        <v>99444</v>
      </c>
      <c r="V26" s="3">
        <v>0.99970349999999997</v>
      </c>
      <c r="W26" s="3">
        <v>62.398000000000003</v>
      </c>
      <c r="Y26" s="3">
        <v>21</v>
      </c>
      <c r="Z26" s="3">
        <v>99340</v>
      </c>
      <c r="AA26" s="3">
        <v>30</v>
      </c>
      <c r="AB26" s="3">
        <v>0.30146000000000001</v>
      </c>
      <c r="AC26" s="3">
        <v>99325</v>
      </c>
      <c r="AD26" s="3">
        <v>0.99969830000000004</v>
      </c>
      <c r="AE26" s="3">
        <v>61.341000000000001</v>
      </c>
    </row>
    <row r="27" spans="1:31" x14ac:dyDescent="0.25">
      <c r="A27">
        <v>22</v>
      </c>
      <c r="B27">
        <v>96704</v>
      </c>
      <c r="C27">
        <v>88</v>
      </c>
      <c r="D27">
        <v>0.90956000000000004</v>
      </c>
      <c r="E27">
        <v>96660</v>
      </c>
      <c r="F27">
        <v>0.99908819999999998</v>
      </c>
      <c r="G27">
        <v>52.515000000000001</v>
      </c>
      <c r="I27">
        <v>22</v>
      </c>
      <c r="J27">
        <v>95915</v>
      </c>
      <c r="K27">
        <v>72</v>
      </c>
      <c r="L27">
        <v>0.75048000000000004</v>
      </c>
      <c r="M27">
        <v>95879</v>
      </c>
      <c r="N27">
        <v>0.99922759999999999</v>
      </c>
      <c r="O27">
        <v>53.805</v>
      </c>
      <c r="Q27" s="3">
        <v>22</v>
      </c>
      <c r="R27" s="3">
        <v>99430</v>
      </c>
      <c r="S27" s="3">
        <v>30</v>
      </c>
      <c r="T27" s="3">
        <v>0.30423</v>
      </c>
      <c r="U27" s="3">
        <v>99415</v>
      </c>
      <c r="V27" s="3">
        <v>0.99968659999999998</v>
      </c>
      <c r="W27" s="3">
        <v>61.415999999999997</v>
      </c>
      <c r="Y27" s="3">
        <v>22</v>
      </c>
      <c r="Z27" s="3">
        <v>99310</v>
      </c>
      <c r="AA27" s="3">
        <v>30</v>
      </c>
      <c r="AB27" s="3">
        <v>0.30191000000000001</v>
      </c>
      <c r="AC27" s="3">
        <v>99295</v>
      </c>
      <c r="AD27" s="3">
        <v>0.99969229999999998</v>
      </c>
      <c r="AE27" s="3">
        <v>60.359000000000002</v>
      </c>
    </row>
    <row r="28" spans="1:31" x14ac:dyDescent="0.25">
      <c r="A28">
        <v>23</v>
      </c>
      <c r="B28">
        <v>96616</v>
      </c>
      <c r="C28">
        <v>88</v>
      </c>
      <c r="D28">
        <v>0.91403999999999996</v>
      </c>
      <c r="E28">
        <v>96572</v>
      </c>
      <c r="F28">
        <v>0.99911649999999996</v>
      </c>
      <c r="G28">
        <v>51.561999999999998</v>
      </c>
      <c r="I28">
        <v>23</v>
      </c>
      <c r="J28">
        <v>95843</v>
      </c>
      <c r="K28">
        <v>76</v>
      </c>
      <c r="L28">
        <v>0.79432999999999998</v>
      </c>
      <c r="M28">
        <v>95805</v>
      </c>
      <c r="N28">
        <v>0.99920980000000004</v>
      </c>
      <c r="O28">
        <v>52.844999999999999</v>
      </c>
      <c r="Q28" s="3">
        <v>23</v>
      </c>
      <c r="R28" s="3">
        <v>99400</v>
      </c>
      <c r="S28" s="3">
        <v>32</v>
      </c>
      <c r="T28" s="3">
        <v>0.32247999999999999</v>
      </c>
      <c r="U28" s="3">
        <v>99384</v>
      </c>
      <c r="V28" s="3">
        <v>0.99967079999999997</v>
      </c>
      <c r="W28" s="3">
        <v>60.433999999999997</v>
      </c>
      <c r="Y28" s="3">
        <v>23</v>
      </c>
      <c r="Z28" s="3">
        <v>99280</v>
      </c>
      <c r="AA28" s="3">
        <v>31</v>
      </c>
      <c r="AB28" s="3">
        <v>0.31351000000000001</v>
      </c>
      <c r="AC28" s="3">
        <v>99265</v>
      </c>
      <c r="AD28" s="3">
        <v>0.99968069999999998</v>
      </c>
      <c r="AE28" s="3">
        <v>59.377000000000002</v>
      </c>
    </row>
    <row r="29" spans="1:31" x14ac:dyDescent="0.25">
      <c r="A29">
        <v>24</v>
      </c>
      <c r="B29">
        <v>96527</v>
      </c>
      <c r="C29">
        <v>82</v>
      </c>
      <c r="D29">
        <v>0.85301000000000005</v>
      </c>
      <c r="E29">
        <v>96486</v>
      </c>
      <c r="F29">
        <v>0.99918019999999996</v>
      </c>
      <c r="G29">
        <v>50.609000000000002</v>
      </c>
      <c r="I29">
        <v>24</v>
      </c>
      <c r="J29">
        <v>95767</v>
      </c>
      <c r="K29">
        <v>75</v>
      </c>
      <c r="L29">
        <v>0.78613</v>
      </c>
      <c r="M29">
        <v>95730</v>
      </c>
      <c r="N29">
        <v>0.99921930000000003</v>
      </c>
      <c r="O29">
        <v>51.887</v>
      </c>
      <c r="Q29" s="3">
        <v>24</v>
      </c>
      <c r="R29" s="3">
        <v>99368</v>
      </c>
      <c r="S29" s="3">
        <v>33</v>
      </c>
      <c r="T29" s="3">
        <v>0.33598</v>
      </c>
      <c r="U29" s="3">
        <v>99351</v>
      </c>
      <c r="V29" s="3">
        <v>0.99966180000000004</v>
      </c>
      <c r="W29" s="3">
        <v>59.454000000000001</v>
      </c>
      <c r="Y29" s="3">
        <v>24</v>
      </c>
      <c r="Z29" s="3">
        <v>99249</v>
      </c>
      <c r="AA29" s="3">
        <v>32</v>
      </c>
      <c r="AB29" s="3">
        <v>0.32512999999999997</v>
      </c>
      <c r="AC29" s="3">
        <v>99233</v>
      </c>
      <c r="AD29" s="3">
        <v>0.99967150000000005</v>
      </c>
      <c r="AE29" s="3">
        <v>58.395000000000003</v>
      </c>
    </row>
    <row r="30" spans="1:31" x14ac:dyDescent="0.25">
      <c r="A30">
        <v>25</v>
      </c>
      <c r="B30">
        <v>96445</v>
      </c>
      <c r="C30">
        <v>76</v>
      </c>
      <c r="D30">
        <v>0.78646000000000005</v>
      </c>
      <c r="E30">
        <v>96407</v>
      </c>
      <c r="F30">
        <v>0.99923419999999996</v>
      </c>
      <c r="G30">
        <v>49.652000000000001</v>
      </c>
      <c r="I30">
        <v>25</v>
      </c>
      <c r="J30">
        <v>95692</v>
      </c>
      <c r="K30">
        <v>74</v>
      </c>
      <c r="L30">
        <v>0.77529999999999999</v>
      </c>
      <c r="M30">
        <v>95655</v>
      </c>
      <c r="N30">
        <v>0.9992453</v>
      </c>
      <c r="O30">
        <v>50.927</v>
      </c>
      <c r="Q30" s="3">
        <v>25</v>
      </c>
      <c r="R30" s="3">
        <v>99334</v>
      </c>
      <c r="S30" s="3">
        <v>34</v>
      </c>
      <c r="T30" s="3">
        <v>0.34042</v>
      </c>
      <c r="U30" s="3">
        <v>99317</v>
      </c>
      <c r="V30" s="3">
        <v>0.99965999999999999</v>
      </c>
      <c r="W30" s="3">
        <v>58.473999999999997</v>
      </c>
      <c r="Y30" s="3">
        <v>25</v>
      </c>
      <c r="Z30" s="3">
        <v>99217</v>
      </c>
      <c r="AA30" s="3">
        <v>33</v>
      </c>
      <c r="AB30" s="3">
        <v>0.33184999999999998</v>
      </c>
      <c r="AC30" s="3">
        <v>99200</v>
      </c>
      <c r="AD30" s="3">
        <v>0.99965669999999995</v>
      </c>
      <c r="AE30" s="3">
        <v>57.414000000000001</v>
      </c>
    </row>
    <row r="31" spans="1:31" x14ac:dyDescent="0.25">
      <c r="A31">
        <v>26</v>
      </c>
      <c r="B31">
        <v>96369</v>
      </c>
      <c r="C31">
        <v>72</v>
      </c>
      <c r="D31">
        <v>0.74507999999999996</v>
      </c>
      <c r="E31">
        <v>96333</v>
      </c>
      <c r="F31">
        <v>0.99923010000000001</v>
      </c>
      <c r="G31">
        <v>48.69</v>
      </c>
      <c r="I31">
        <v>26</v>
      </c>
      <c r="J31">
        <v>95618</v>
      </c>
      <c r="K31">
        <v>70</v>
      </c>
      <c r="L31">
        <v>0.73411000000000004</v>
      </c>
      <c r="M31">
        <v>95583</v>
      </c>
      <c r="N31">
        <v>0.99927350000000004</v>
      </c>
      <c r="O31">
        <v>49.966999999999999</v>
      </c>
      <c r="Q31" s="3">
        <v>26</v>
      </c>
      <c r="R31" s="3">
        <v>99300</v>
      </c>
      <c r="S31" s="3">
        <v>34</v>
      </c>
      <c r="T31" s="3">
        <v>0.33955999999999997</v>
      </c>
      <c r="U31" s="3">
        <v>99283</v>
      </c>
      <c r="V31" s="3">
        <v>0.99966500000000003</v>
      </c>
      <c r="W31" s="3">
        <v>57.493000000000002</v>
      </c>
      <c r="Y31" s="3">
        <v>26</v>
      </c>
      <c r="Z31" s="3">
        <v>99184</v>
      </c>
      <c r="AA31" s="3">
        <v>35</v>
      </c>
      <c r="AB31" s="3">
        <v>0.35482000000000002</v>
      </c>
      <c r="AC31" s="3">
        <v>99166</v>
      </c>
      <c r="AD31" s="3">
        <v>0.99963630000000003</v>
      </c>
      <c r="AE31" s="3">
        <v>56.433</v>
      </c>
    </row>
    <row r="32" spans="1:31" x14ac:dyDescent="0.25">
      <c r="A32">
        <v>27</v>
      </c>
      <c r="B32">
        <v>96297</v>
      </c>
      <c r="C32">
        <v>77</v>
      </c>
      <c r="D32">
        <v>0.79468000000000005</v>
      </c>
      <c r="E32">
        <v>96259</v>
      </c>
      <c r="F32">
        <v>0.99918490000000004</v>
      </c>
      <c r="G32">
        <v>47.725999999999999</v>
      </c>
      <c r="I32">
        <v>27</v>
      </c>
      <c r="J32">
        <v>95548</v>
      </c>
      <c r="K32">
        <v>69</v>
      </c>
      <c r="L32">
        <v>0.71879000000000004</v>
      </c>
      <c r="M32">
        <v>95513</v>
      </c>
      <c r="N32">
        <v>0.9992586</v>
      </c>
      <c r="O32">
        <v>49.003</v>
      </c>
      <c r="Q32" s="3">
        <v>27</v>
      </c>
      <c r="R32" s="3">
        <v>99267</v>
      </c>
      <c r="S32" s="3">
        <v>33</v>
      </c>
      <c r="T32" s="3">
        <v>0.33039000000000002</v>
      </c>
      <c r="U32" s="3">
        <v>99250</v>
      </c>
      <c r="V32" s="3">
        <v>0.99967170000000005</v>
      </c>
      <c r="W32" s="3">
        <v>56.512999999999998</v>
      </c>
      <c r="Y32" s="3">
        <v>27</v>
      </c>
      <c r="Z32" s="3">
        <v>99149</v>
      </c>
      <c r="AA32" s="3">
        <v>37</v>
      </c>
      <c r="AB32" s="3">
        <v>0.37265999999999999</v>
      </c>
      <c r="AC32" s="3">
        <v>99130</v>
      </c>
      <c r="AD32" s="3">
        <v>0.99961909999999998</v>
      </c>
      <c r="AE32" s="3">
        <v>55.453000000000003</v>
      </c>
    </row>
    <row r="33" spans="1:31" x14ac:dyDescent="0.25">
      <c r="A33">
        <v>28</v>
      </c>
      <c r="B33">
        <v>96221</v>
      </c>
      <c r="C33">
        <v>80</v>
      </c>
      <c r="D33">
        <v>0.83548999999999995</v>
      </c>
      <c r="E33">
        <v>96181</v>
      </c>
      <c r="F33">
        <v>0.99912469999999998</v>
      </c>
      <c r="G33">
        <v>46.764000000000003</v>
      </c>
      <c r="I33">
        <v>28</v>
      </c>
      <c r="J33">
        <v>95479</v>
      </c>
      <c r="K33">
        <v>73</v>
      </c>
      <c r="L33">
        <v>0.76393999999999995</v>
      </c>
      <c r="M33">
        <v>95443</v>
      </c>
      <c r="N33">
        <v>0.9991968</v>
      </c>
      <c r="O33">
        <v>48.037999999999997</v>
      </c>
      <c r="Q33" s="3">
        <v>28</v>
      </c>
      <c r="R33" s="3">
        <v>99234</v>
      </c>
      <c r="S33" s="3">
        <v>32</v>
      </c>
      <c r="T33" s="3">
        <v>0.32623999999999997</v>
      </c>
      <c r="U33" s="3">
        <v>99218</v>
      </c>
      <c r="V33" s="3">
        <v>0.99966909999999998</v>
      </c>
      <c r="W33" s="3">
        <v>55.530999999999999</v>
      </c>
      <c r="Y33" s="3">
        <v>28</v>
      </c>
      <c r="Z33" s="3">
        <v>99112</v>
      </c>
      <c r="AA33" s="3">
        <v>39</v>
      </c>
      <c r="AB33" s="3">
        <v>0.38922000000000001</v>
      </c>
      <c r="AC33" s="3">
        <v>99092</v>
      </c>
      <c r="AD33" s="3">
        <v>0.99959900000000002</v>
      </c>
      <c r="AE33" s="3">
        <v>54.473999999999997</v>
      </c>
    </row>
    <row r="34" spans="1:31" x14ac:dyDescent="0.25">
      <c r="A34">
        <v>29</v>
      </c>
      <c r="B34">
        <v>96141</v>
      </c>
      <c r="C34">
        <v>88</v>
      </c>
      <c r="D34">
        <v>0.91520000000000001</v>
      </c>
      <c r="E34">
        <v>96097</v>
      </c>
      <c r="F34">
        <v>0.9990542</v>
      </c>
      <c r="G34">
        <v>45.802</v>
      </c>
      <c r="I34">
        <v>29</v>
      </c>
      <c r="J34">
        <v>95406</v>
      </c>
      <c r="K34">
        <v>80</v>
      </c>
      <c r="L34">
        <v>0.84258</v>
      </c>
      <c r="M34">
        <v>95366</v>
      </c>
      <c r="N34">
        <v>0.99911490000000003</v>
      </c>
      <c r="O34">
        <v>47.073999999999998</v>
      </c>
      <c r="Q34" s="3">
        <v>29</v>
      </c>
      <c r="R34" s="3">
        <v>99201</v>
      </c>
      <c r="S34" s="3">
        <v>33</v>
      </c>
      <c r="T34" s="3">
        <v>0.33550000000000002</v>
      </c>
      <c r="U34" s="3">
        <v>99185</v>
      </c>
      <c r="V34" s="3">
        <v>0.99965979999999999</v>
      </c>
      <c r="W34" s="3">
        <v>54.548999999999999</v>
      </c>
      <c r="Y34" s="3">
        <v>29</v>
      </c>
      <c r="Z34" s="3">
        <v>99073</v>
      </c>
      <c r="AA34" s="3">
        <v>41</v>
      </c>
      <c r="AB34" s="3">
        <v>0.41288000000000002</v>
      </c>
      <c r="AC34" s="3">
        <v>99053</v>
      </c>
      <c r="AD34" s="3">
        <v>0.99958349999999996</v>
      </c>
      <c r="AE34" s="3">
        <v>53.494999999999997</v>
      </c>
    </row>
    <row r="35" spans="1:31" x14ac:dyDescent="0.25">
      <c r="A35">
        <v>30</v>
      </c>
      <c r="B35">
        <v>96053</v>
      </c>
      <c r="C35">
        <v>94</v>
      </c>
      <c r="D35">
        <v>0.97648000000000001</v>
      </c>
      <c r="E35">
        <v>96006</v>
      </c>
      <c r="F35">
        <v>0.99898960000000003</v>
      </c>
      <c r="G35">
        <v>44.844000000000001</v>
      </c>
      <c r="I35">
        <v>30</v>
      </c>
      <c r="J35">
        <v>95326</v>
      </c>
      <c r="K35">
        <v>88</v>
      </c>
      <c r="L35">
        <v>0.92771000000000003</v>
      </c>
      <c r="M35">
        <v>95281</v>
      </c>
      <c r="N35">
        <v>0.9990038</v>
      </c>
      <c r="O35">
        <v>46.113</v>
      </c>
      <c r="Q35" s="3">
        <v>30</v>
      </c>
      <c r="R35" s="3">
        <v>99168</v>
      </c>
      <c r="S35" s="3">
        <v>34</v>
      </c>
      <c r="T35" s="3">
        <v>0.34498000000000001</v>
      </c>
      <c r="U35" s="3">
        <v>99151</v>
      </c>
      <c r="V35" s="3">
        <v>0.99964140000000001</v>
      </c>
      <c r="W35" s="3">
        <v>53.567</v>
      </c>
      <c r="Y35" s="3">
        <v>30</v>
      </c>
      <c r="Z35" s="3">
        <v>99032</v>
      </c>
      <c r="AA35" s="3">
        <v>42</v>
      </c>
      <c r="AB35" s="3">
        <v>0.42004999999999998</v>
      </c>
      <c r="AC35" s="3">
        <v>99011</v>
      </c>
      <c r="AD35" s="3">
        <v>0.99958040000000004</v>
      </c>
      <c r="AE35" s="3">
        <v>52.515999999999998</v>
      </c>
    </row>
    <row r="36" spans="1:31" x14ac:dyDescent="0.25">
      <c r="A36">
        <v>31</v>
      </c>
      <c r="B36">
        <v>95959</v>
      </c>
      <c r="C36">
        <v>100</v>
      </c>
      <c r="D36">
        <v>1.04427</v>
      </c>
      <c r="E36">
        <v>95909</v>
      </c>
      <c r="F36">
        <v>0.99893399999999999</v>
      </c>
      <c r="G36">
        <v>43.887</v>
      </c>
      <c r="I36">
        <v>31</v>
      </c>
      <c r="J36">
        <v>95237</v>
      </c>
      <c r="K36">
        <v>101</v>
      </c>
      <c r="L36">
        <v>1.06484</v>
      </c>
      <c r="M36">
        <v>95187</v>
      </c>
      <c r="N36">
        <v>0.99890239999999997</v>
      </c>
      <c r="O36">
        <v>45.155999999999999</v>
      </c>
      <c r="Q36" s="3">
        <v>31</v>
      </c>
      <c r="R36" s="3">
        <v>99134</v>
      </c>
      <c r="S36" s="3">
        <v>37</v>
      </c>
      <c r="T36" s="3">
        <v>0.37228</v>
      </c>
      <c r="U36" s="3">
        <v>99115</v>
      </c>
      <c r="V36" s="3">
        <v>0.99961230000000001</v>
      </c>
      <c r="W36" s="3">
        <v>52.585999999999999</v>
      </c>
      <c r="Y36" s="3">
        <v>31</v>
      </c>
      <c r="Z36" s="3">
        <v>98991</v>
      </c>
      <c r="AA36" s="3">
        <v>41</v>
      </c>
      <c r="AB36" s="3">
        <v>0.41921999999999998</v>
      </c>
      <c r="AC36" s="3">
        <v>98970</v>
      </c>
      <c r="AD36" s="3">
        <v>0.99957359999999995</v>
      </c>
      <c r="AE36" s="3">
        <v>51.537999999999997</v>
      </c>
    </row>
    <row r="37" spans="1:31" x14ac:dyDescent="0.25">
      <c r="A37">
        <v>32</v>
      </c>
      <c r="B37">
        <v>95859</v>
      </c>
      <c r="C37">
        <v>104</v>
      </c>
      <c r="D37">
        <v>1.0878099999999999</v>
      </c>
      <c r="E37">
        <v>95806</v>
      </c>
      <c r="F37">
        <v>0.99887809999999999</v>
      </c>
      <c r="G37">
        <v>42.933</v>
      </c>
      <c r="I37">
        <v>32</v>
      </c>
      <c r="J37">
        <v>95136</v>
      </c>
      <c r="K37">
        <v>108</v>
      </c>
      <c r="L37">
        <v>1.1303700000000001</v>
      </c>
      <c r="M37">
        <v>95082</v>
      </c>
      <c r="N37">
        <v>0.99885500000000005</v>
      </c>
      <c r="O37">
        <v>44.203000000000003</v>
      </c>
      <c r="Q37" s="3">
        <v>32</v>
      </c>
      <c r="R37" s="3">
        <v>99097</v>
      </c>
      <c r="S37" s="3">
        <v>40</v>
      </c>
      <c r="T37" s="3">
        <v>0.40318999999999999</v>
      </c>
      <c r="U37" s="3">
        <v>99077</v>
      </c>
      <c r="V37" s="3">
        <v>0.99958210000000003</v>
      </c>
      <c r="W37" s="3">
        <v>51.604999999999997</v>
      </c>
      <c r="Y37" s="3">
        <v>32</v>
      </c>
      <c r="Z37" s="3">
        <v>98949</v>
      </c>
      <c r="AA37" s="3">
        <v>43</v>
      </c>
      <c r="AB37" s="3">
        <v>0.43362000000000001</v>
      </c>
      <c r="AC37" s="3">
        <v>98928</v>
      </c>
      <c r="AD37" s="3">
        <v>0.99954909999999997</v>
      </c>
      <c r="AE37" s="3">
        <v>50.56</v>
      </c>
    </row>
    <row r="38" spans="1:31" x14ac:dyDescent="0.25">
      <c r="A38">
        <v>33</v>
      </c>
      <c r="B38">
        <v>95754</v>
      </c>
      <c r="C38">
        <v>111</v>
      </c>
      <c r="D38">
        <v>1.15598</v>
      </c>
      <c r="E38">
        <v>95699</v>
      </c>
      <c r="F38">
        <v>0.9988224</v>
      </c>
      <c r="G38">
        <v>41.978999999999999</v>
      </c>
      <c r="I38">
        <v>33</v>
      </c>
      <c r="J38">
        <v>95028</v>
      </c>
      <c r="K38">
        <v>110</v>
      </c>
      <c r="L38">
        <v>1.1597200000000001</v>
      </c>
      <c r="M38">
        <v>94973</v>
      </c>
      <c r="N38">
        <v>0.99883219999999995</v>
      </c>
      <c r="O38">
        <v>43.253</v>
      </c>
      <c r="Q38" s="3">
        <v>33</v>
      </c>
      <c r="R38" s="3">
        <v>99057</v>
      </c>
      <c r="S38" s="3">
        <v>43</v>
      </c>
      <c r="T38" s="3">
        <v>0.43268000000000001</v>
      </c>
      <c r="U38" s="3">
        <v>99036</v>
      </c>
      <c r="V38" s="3">
        <v>0.99954430000000005</v>
      </c>
      <c r="W38" s="3">
        <v>50.625999999999998</v>
      </c>
      <c r="Y38" s="3">
        <v>33</v>
      </c>
      <c r="Z38" s="3">
        <v>98906</v>
      </c>
      <c r="AA38" s="3">
        <v>46</v>
      </c>
      <c r="AB38" s="3">
        <v>0.46810000000000002</v>
      </c>
      <c r="AC38" s="3">
        <v>98883</v>
      </c>
      <c r="AD38" s="3">
        <v>0.9995115</v>
      </c>
      <c r="AE38" s="3">
        <v>49.581000000000003</v>
      </c>
    </row>
    <row r="39" spans="1:31" x14ac:dyDescent="0.25">
      <c r="A39">
        <v>34</v>
      </c>
      <c r="B39">
        <v>95644</v>
      </c>
      <c r="C39">
        <v>115</v>
      </c>
      <c r="D39">
        <v>1.1992499999999999</v>
      </c>
      <c r="E39">
        <v>95586</v>
      </c>
      <c r="F39">
        <v>0.99877629999999995</v>
      </c>
      <c r="G39">
        <v>41.027000000000001</v>
      </c>
      <c r="I39">
        <v>34</v>
      </c>
      <c r="J39">
        <v>94918</v>
      </c>
      <c r="K39">
        <v>112</v>
      </c>
      <c r="L39">
        <v>1.1759200000000001</v>
      </c>
      <c r="M39">
        <v>94862</v>
      </c>
      <c r="N39">
        <v>0.99880650000000004</v>
      </c>
      <c r="O39">
        <v>42.302</v>
      </c>
      <c r="Q39" s="3">
        <v>34</v>
      </c>
      <c r="R39" s="3">
        <v>99014</v>
      </c>
      <c r="S39" s="3">
        <v>47</v>
      </c>
      <c r="T39" s="3">
        <v>0.47864000000000001</v>
      </c>
      <c r="U39" s="3">
        <v>98991</v>
      </c>
      <c r="V39" s="3">
        <v>0.9995117</v>
      </c>
      <c r="W39" s="3">
        <v>49.646999999999998</v>
      </c>
      <c r="Y39" s="3">
        <v>34</v>
      </c>
      <c r="Z39" s="3">
        <v>98860</v>
      </c>
      <c r="AA39" s="3">
        <v>50</v>
      </c>
      <c r="AB39" s="3">
        <v>0.50888999999999995</v>
      </c>
      <c r="AC39" s="3">
        <v>98835</v>
      </c>
      <c r="AD39" s="3">
        <v>0.99945539999999999</v>
      </c>
      <c r="AE39" s="3">
        <v>48.603999999999999</v>
      </c>
    </row>
    <row r="40" spans="1:31" x14ac:dyDescent="0.25">
      <c r="A40">
        <v>35</v>
      </c>
      <c r="B40">
        <v>95529</v>
      </c>
      <c r="C40">
        <v>119</v>
      </c>
      <c r="D40">
        <v>1.24813</v>
      </c>
      <c r="E40">
        <v>95469</v>
      </c>
      <c r="F40">
        <v>0.99870429999999999</v>
      </c>
      <c r="G40">
        <v>40.075000000000003</v>
      </c>
      <c r="I40">
        <v>35</v>
      </c>
      <c r="J40">
        <v>94806</v>
      </c>
      <c r="K40">
        <v>115</v>
      </c>
      <c r="L40">
        <v>1.2111400000000001</v>
      </c>
      <c r="M40">
        <v>94749</v>
      </c>
      <c r="N40">
        <v>0.99876039999999999</v>
      </c>
      <c r="O40">
        <v>41.351999999999997</v>
      </c>
      <c r="Q40" s="3">
        <v>35</v>
      </c>
      <c r="R40" s="3">
        <v>98967</v>
      </c>
      <c r="S40" s="3">
        <v>49</v>
      </c>
      <c r="T40" s="3">
        <v>0.49797000000000002</v>
      </c>
      <c r="U40" s="3">
        <v>98942</v>
      </c>
      <c r="V40" s="3">
        <v>0.99948099999999995</v>
      </c>
      <c r="W40" s="3">
        <v>48.670999999999999</v>
      </c>
      <c r="Y40" s="3">
        <v>35</v>
      </c>
      <c r="Z40" s="3">
        <v>98810</v>
      </c>
      <c r="AA40" s="3">
        <v>57</v>
      </c>
      <c r="AB40" s="3">
        <v>0.58030000000000004</v>
      </c>
      <c r="AC40" s="3">
        <v>98781</v>
      </c>
      <c r="AD40" s="3">
        <v>0.99938289999999996</v>
      </c>
      <c r="AE40" s="3">
        <v>47.628999999999998</v>
      </c>
    </row>
    <row r="41" spans="1:31" x14ac:dyDescent="0.25">
      <c r="A41">
        <v>36</v>
      </c>
      <c r="B41">
        <v>95410</v>
      </c>
      <c r="C41">
        <v>128</v>
      </c>
      <c r="D41">
        <v>1.34331</v>
      </c>
      <c r="E41">
        <v>95346</v>
      </c>
      <c r="F41">
        <v>0.99857929999999995</v>
      </c>
      <c r="G41">
        <v>39.125</v>
      </c>
      <c r="I41">
        <v>36</v>
      </c>
      <c r="J41">
        <v>94692</v>
      </c>
      <c r="K41">
        <v>120</v>
      </c>
      <c r="L41">
        <v>1.2680899999999999</v>
      </c>
      <c r="M41">
        <v>94632</v>
      </c>
      <c r="N41">
        <v>0.99865930000000003</v>
      </c>
      <c r="O41">
        <v>40.401000000000003</v>
      </c>
      <c r="Q41" s="3">
        <v>36</v>
      </c>
      <c r="R41" s="3">
        <v>98918</v>
      </c>
      <c r="S41" s="3">
        <v>53</v>
      </c>
      <c r="T41" s="3">
        <v>0.54013999999999995</v>
      </c>
      <c r="U41" s="3">
        <v>98891</v>
      </c>
      <c r="V41" s="3">
        <v>0.99943839999999995</v>
      </c>
      <c r="W41" s="3">
        <v>47.695</v>
      </c>
      <c r="Y41" s="3">
        <v>36</v>
      </c>
      <c r="Z41" s="3">
        <v>98752</v>
      </c>
      <c r="AA41" s="3">
        <v>65</v>
      </c>
      <c r="AB41" s="3">
        <v>0.65398000000000001</v>
      </c>
      <c r="AC41" s="3">
        <v>98720</v>
      </c>
      <c r="AD41" s="3">
        <v>0.99932169999999998</v>
      </c>
      <c r="AE41" s="3">
        <v>46.655999999999999</v>
      </c>
    </row>
    <row r="42" spans="1:31" x14ac:dyDescent="0.25">
      <c r="A42">
        <v>37</v>
      </c>
      <c r="B42">
        <v>95282</v>
      </c>
      <c r="C42">
        <v>143</v>
      </c>
      <c r="D42">
        <v>1.4982500000000001</v>
      </c>
      <c r="E42">
        <v>95210</v>
      </c>
      <c r="F42">
        <v>0.99841199999999997</v>
      </c>
      <c r="G42">
        <v>38.177</v>
      </c>
      <c r="I42">
        <v>37</v>
      </c>
      <c r="J42">
        <v>94572</v>
      </c>
      <c r="K42">
        <v>134</v>
      </c>
      <c r="L42">
        <v>1.4134100000000001</v>
      </c>
      <c r="M42">
        <v>94505</v>
      </c>
      <c r="N42">
        <v>0.99851029999999996</v>
      </c>
      <c r="O42">
        <v>39.451999999999998</v>
      </c>
      <c r="Q42" s="3">
        <v>37</v>
      </c>
      <c r="R42" s="3">
        <v>98864</v>
      </c>
      <c r="S42" s="3">
        <v>58</v>
      </c>
      <c r="T42" s="3">
        <v>0.58313999999999999</v>
      </c>
      <c r="U42" s="3">
        <v>98835</v>
      </c>
      <c r="V42" s="3">
        <v>0.99938939999999998</v>
      </c>
      <c r="W42" s="3">
        <v>46.72</v>
      </c>
      <c r="Y42" s="3">
        <v>37</v>
      </c>
      <c r="Z42" s="3">
        <v>98688</v>
      </c>
      <c r="AA42" s="3">
        <v>69</v>
      </c>
      <c r="AB42" s="3">
        <v>0.70255000000000001</v>
      </c>
      <c r="AC42" s="3">
        <v>98653</v>
      </c>
      <c r="AD42" s="3">
        <v>0.99927790000000005</v>
      </c>
      <c r="AE42" s="3">
        <v>45.686</v>
      </c>
    </row>
    <row r="43" spans="1:31" x14ac:dyDescent="0.25">
      <c r="A43">
        <v>38</v>
      </c>
      <c r="B43">
        <v>95139</v>
      </c>
      <c r="C43">
        <v>160</v>
      </c>
      <c r="D43">
        <v>1.6777899999999999</v>
      </c>
      <c r="E43">
        <v>95059</v>
      </c>
      <c r="F43">
        <v>0.99820070000000005</v>
      </c>
      <c r="G43">
        <v>37.232999999999997</v>
      </c>
      <c r="I43">
        <v>38</v>
      </c>
      <c r="J43">
        <v>94438</v>
      </c>
      <c r="K43">
        <v>148</v>
      </c>
      <c r="L43">
        <v>1.5661400000000001</v>
      </c>
      <c r="M43">
        <v>94364</v>
      </c>
      <c r="N43">
        <v>0.99836480000000005</v>
      </c>
      <c r="O43">
        <v>38.506999999999998</v>
      </c>
      <c r="Q43" s="3">
        <v>38</v>
      </c>
      <c r="R43" s="3">
        <v>98806</v>
      </c>
      <c r="S43" s="3">
        <v>63</v>
      </c>
      <c r="T43" s="3">
        <v>0.63805999999999996</v>
      </c>
      <c r="U43" s="3">
        <v>98775</v>
      </c>
      <c r="V43" s="3">
        <v>0.99934999999999996</v>
      </c>
      <c r="W43" s="3">
        <v>45.747</v>
      </c>
      <c r="Y43" s="3">
        <v>38</v>
      </c>
      <c r="Z43" s="3">
        <v>98618</v>
      </c>
      <c r="AA43" s="3">
        <v>73</v>
      </c>
      <c r="AB43" s="3">
        <v>0.74160000000000004</v>
      </c>
      <c r="AC43" s="3">
        <v>98582</v>
      </c>
      <c r="AD43" s="3">
        <v>0.99923300000000004</v>
      </c>
      <c r="AE43" s="3">
        <v>44.718000000000004</v>
      </c>
    </row>
    <row r="44" spans="1:31" x14ac:dyDescent="0.25">
      <c r="A44">
        <v>39</v>
      </c>
      <c r="B44">
        <v>94979</v>
      </c>
      <c r="C44">
        <v>182</v>
      </c>
      <c r="D44">
        <v>1.9210199999999999</v>
      </c>
      <c r="E44">
        <v>94888</v>
      </c>
      <c r="F44">
        <v>0.99795650000000002</v>
      </c>
      <c r="G44">
        <v>36.295000000000002</v>
      </c>
      <c r="I44">
        <v>39</v>
      </c>
      <c r="J44">
        <v>94290</v>
      </c>
      <c r="K44">
        <v>161</v>
      </c>
      <c r="L44">
        <v>1.7042999999999999</v>
      </c>
      <c r="M44">
        <v>94210</v>
      </c>
      <c r="N44">
        <v>0.9982394</v>
      </c>
      <c r="O44">
        <v>37.567</v>
      </c>
      <c r="Q44" s="3">
        <v>39</v>
      </c>
      <c r="R44" s="3">
        <v>98743</v>
      </c>
      <c r="S44" s="3">
        <v>65</v>
      </c>
      <c r="T44" s="3">
        <v>0.66191</v>
      </c>
      <c r="U44" s="3">
        <v>98711</v>
      </c>
      <c r="V44" s="3">
        <v>0.99931919999999996</v>
      </c>
      <c r="W44" s="3">
        <v>44.776000000000003</v>
      </c>
      <c r="Y44" s="3">
        <v>39</v>
      </c>
      <c r="Z44" s="3">
        <v>98545</v>
      </c>
      <c r="AA44" s="3">
        <v>78</v>
      </c>
      <c r="AB44" s="3">
        <v>0.79246000000000005</v>
      </c>
      <c r="AC44" s="3">
        <v>98506</v>
      </c>
      <c r="AD44" s="3">
        <v>0.99916990000000006</v>
      </c>
      <c r="AE44" s="3">
        <v>43.750999999999998</v>
      </c>
    </row>
    <row r="45" spans="1:31" x14ac:dyDescent="0.25">
      <c r="A45">
        <v>40</v>
      </c>
      <c r="B45">
        <v>94797</v>
      </c>
      <c r="C45">
        <v>205</v>
      </c>
      <c r="D45">
        <v>2.1662300000000001</v>
      </c>
      <c r="E45">
        <v>94694</v>
      </c>
      <c r="F45">
        <v>0.99768800000000002</v>
      </c>
      <c r="G45">
        <v>35.363999999999997</v>
      </c>
      <c r="I45">
        <v>40</v>
      </c>
      <c r="J45">
        <v>94129</v>
      </c>
      <c r="K45">
        <v>171</v>
      </c>
      <c r="L45">
        <v>1.8170299999999999</v>
      </c>
      <c r="M45">
        <v>94044</v>
      </c>
      <c r="N45">
        <v>0.9980966</v>
      </c>
      <c r="O45">
        <v>36.630000000000003</v>
      </c>
      <c r="Q45" s="3">
        <v>40</v>
      </c>
      <c r="R45" s="3">
        <v>98678</v>
      </c>
      <c r="S45" s="3">
        <v>69</v>
      </c>
      <c r="T45" s="3">
        <v>0.69972000000000001</v>
      </c>
      <c r="U45" s="3">
        <v>98644</v>
      </c>
      <c r="V45" s="3">
        <v>0.99927350000000004</v>
      </c>
      <c r="W45" s="3">
        <v>43.805999999999997</v>
      </c>
      <c r="Y45" s="3">
        <v>40</v>
      </c>
      <c r="Z45" s="3">
        <v>98467</v>
      </c>
      <c r="AA45" s="3">
        <v>85</v>
      </c>
      <c r="AB45" s="3">
        <v>0.86780999999999997</v>
      </c>
      <c r="AC45" s="3">
        <v>98424</v>
      </c>
      <c r="AD45" s="3">
        <v>0.99907210000000002</v>
      </c>
      <c r="AE45" s="3">
        <v>42.784999999999997</v>
      </c>
    </row>
    <row r="46" spans="1:31" x14ac:dyDescent="0.25">
      <c r="A46">
        <v>41</v>
      </c>
      <c r="B46">
        <v>94591</v>
      </c>
      <c r="C46">
        <v>233</v>
      </c>
      <c r="D46">
        <v>2.4581499999999998</v>
      </c>
      <c r="E46">
        <v>94475</v>
      </c>
      <c r="F46">
        <v>0.99742070000000005</v>
      </c>
      <c r="G46">
        <v>34.44</v>
      </c>
      <c r="I46">
        <v>41</v>
      </c>
      <c r="J46">
        <v>93958</v>
      </c>
      <c r="K46">
        <v>187</v>
      </c>
      <c r="L46">
        <v>1.9898499999999999</v>
      </c>
      <c r="M46">
        <v>93865</v>
      </c>
      <c r="N46">
        <v>0.99796450000000003</v>
      </c>
      <c r="O46">
        <v>35.695999999999998</v>
      </c>
      <c r="Q46" s="3">
        <v>41</v>
      </c>
      <c r="R46" s="3">
        <v>98609</v>
      </c>
      <c r="S46" s="3">
        <v>74</v>
      </c>
      <c r="T46" s="3">
        <v>0.75331000000000004</v>
      </c>
      <c r="U46" s="3">
        <v>98572</v>
      </c>
      <c r="V46" s="3">
        <v>0.99920509999999996</v>
      </c>
      <c r="W46" s="3">
        <v>42.835999999999999</v>
      </c>
      <c r="Y46" s="3">
        <v>41</v>
      </c>
      <c r="Z46" s="3">
        <v>98382</v>
      </c>
      <c r="AA46" s="3">
        <v>97</v>
      </c>
      <c r="AB46" s="3">
        <v>0.98811000000000004</v>
      </c>
      <c r="AC46" s="3">
        <v>98333</v>
      </c>
      <c r="AD46" s="3">
        <v>0.99895239999999996</v>
      </c>
      <c r="AE46" s="3">
        <v>41.822000000000003</v>
      </c>
    </row>
    <row r="47" spans="1:31" x14ac:dyDescent="0.25">
      <c r="A47">
        <v>42</v>
      </c>
      <c r="B47">
        <v>94359</v>
      </c>
      <c r="C47">
        <v>255</v>
      </c>
      <c r="D47">
        <v>2.7006600000000001</v>
      </c>
      <c r="E47">
        <v>94231</v>
      </c>
      <c r="F47">
        <v>0.99717719999999999</v>
      </c>
      <c r="G47">
        <v>33.523000000000003</v>
      </c>
      <c r="I47">
        <v>42</v>
      </c>
      <c r="J47">
        <v>93771</v>
      </c>
      <c r="K47">
        <v>195</v>
      </c>
      <c r="L47">
        <v>2.08121</v>
      </c>
      <c r="M47">
        <v>93674</v>
      </c>
      <c r="N47">
        <v>0.99783699999999997</v>
      </c>
      <c r="O47">
        <v>34.765999999999998</v>
      </c>
      <c r="Q47" s="3">
        <v>42</v>
      </c>
      <c r="R47" s="3">
        <v>98535</v>
      </c>
      <c r="S47" s="3">
        <v>82</v>
      </c>
      <c r="T47" s="3">
        <v>0.83653999999999995</v>
      </c>
      <c r="U47" s="3">
        <v>98494</v>
      </c>
      <c r="V47" s="3">
        <v>0.99911510000000003</v>
      </c>
      <c r="W47" s="3">
        <v>41.868000000000002</v>
      </c>
      <c r="Y47" s="3">
        <v>42</v>
      </c>
      <c r="Z47" s="3">
        <v>98284</v>
      </c>
      <c r="AA47" s="3">
        <v>109</v>
      </c>
      <c r="AB47" s="3">
        <v>1.10717</v>
      </c>
      <c r="AC47" s="3">
        <v>98230</v>
      </c>
      <c r="AD47" s="3">
        <v>0.9988359</v>
      </c>
      <c r="AE47" s="3">
        <v>40.863</v>
      </c>
    </row>
    <row r="48" spans="1:31" x14ac:dyDescent="0.25">
      <c r="A48">
        <v>43</v>
      </c>
      <c r="B48">
        <v>94104</v>
      </c>
      <c r="C48">
        <v>277</v>
      </c>
      <c r="D48">
        <v>2.9453200000000002</v>
      </c>
      <c r="E48">
        <v>93965</v>
      </c>
      <c r="F48">
        <v>0.99689729999999999</v>
      </c>
      <c r="G48">
        <v>32.613</v>
      </c>
      <c r="I48">
        <v>43</v>
      </c>
      <c r="J48">
        <v>93576</v>
      </c>
      <c r="K48">
        <v>210</v>
      </c>
      <c r="L48">
        <v>2.2450199999999998</v>
      </c>
      <c r="M48">
        <v>93471</v>
      </c>
      <c r="N48">
        <v>0.99762090000000003</v>
      </c>
      <c r="O48">
        <v>33.837000000000003</v>
      </c>
      <c r="Q48" s="3">
        <v>43</v>
      </c>
      <c r="R48" s="3">
        <v>98452</v>
      </c>
      <c r="S48" s="3">
        <v>92</v>
      </c>
      <c r="T48" s="3">
        <v>0.93328999999999995</v>
      </c>
      <c r="U48" s="3">
        <v>98406</v>
      </c>
      <c r="V48" s="3">
        <v>0.99900359999999999</v>
      </c>
      <c r="W48" s="3">
        <v>40.902000000000001</v>
      </c>
      <c r="Y48" s="3">
        <v>43</v>
      </c>
      <c r="Z48" s="3">
        <v>98176</v>
      </c>
      <c r="AA48" s="3">
        <v>120</v>
      </c>
      <c r="AB48" s="3">
        <v>1.22106</v>
      </c>
      <c r="AC48" s="3">
        <v>98116</v>
      </c>
      <c r="AD48" s="3">
        <v>0.9987222</v>
      </c>
      <c r="AE48" s="3">
        <v>39.908000000000001</v>
      </c>
    </row>
    <row r="49" spans="1:31" x14ac:dyDescent="0.25">
      <c r="A49">
        <v>44</v>
      </c>
      <c r="B49">
        <v>93827</v>
      </c>
      <c r="C49">
        <v>306</v>
      </c>
      <c r="D49">
        <v>3.2606099999999998</v>
      </c>
      <c r="E49">
        <v>93674</v>
      </c>
      <c r="F49">
        <v>0.99654549999999997</v>
      </c>
      <c r="G49">
        <v>31.707999999999998</v>
      </c>
      <c r="I49">
        <v>44</v>
      </c>
      <c r="J49">
        <v>93366</v>
      </c>
      <c r="K49">
        <v>235</v>
      </c>
      <c r="L49">
        <v>2.51342</v>
      </c>
      <c r="M49">
        <v>93249</v>
      </c>
      <c r="N49">
        <v>0.99732180000000004</v>
      </c>
      <c r="O49">
        <v>32.911999999999999</v>
      </c>
      <c r="Q49" s="3">
        <v>44</v>
      </c>
      <c r="R49" s="3">
        <v>98360</v>
      </c>
      <c r="S49" s="3">
        <v>104</v>
      </c>
      <c r="T49" s="3">
        <v>1.05959</v>
      </c>
      <c r="U49" s="3">
        <v>98308</v>
      </c>
      <c r="V49" s="3">
        <v>0.99888200000000005</v>
      </c>
      <c r="W49" s="3">
        <v>39.94</v>
      </c>
      <c r="Y49" s="3">
        <v>44</v>
      </c>
      <c r="Z49" s="3">
        <v>98056</v>
      </c>
      <c r="AA49" s="3">
        <v>131</v>
      </c>
      <c r="AB49" s="3">
        <v>1.33456</v>
      </c>
      <c r="AC49" s="3">
        <v>97990</v>
      </c>
      <c r="AD49" s="3">
        <v>0.99861060000000001</v>
      </c>
      <c r="AE49" s="3">
        <v>38.956000000000003</v>
      </c>
    </row>
    <row r="50" spans="1:31" x14ac:dyDescent="0.25">
      <c r="A50">
        <v>45</v>
      </c>
      <c r="B50">
        <v>93521</v>
      </c>
      <c r="C50">
        <v>341</v>
      </c>
      <c r="D50">
        <v>3.6490100000000001</v>
      </c>
      <c r="E50">
        <v>93350</v>
      </c>
      <c r="F50">
        <v>0.99613070000000004</v>
      </c>
      <c r="G50">
        <v>30.81</v>
      </c>
      <c r="I50">
        <v>45</v>
      </c>
      <c r="J50">
        <v>93131</v>
      </c>
      <c r="K50">
        <v>265</v>
      </c>
      <c r="L50">
        <v>2.84335</v>
      </c>
      <c r="M50">
        <v>92999</v>
      </c>
      <c r="N50">
        <v>0.99698520000000002</v>
      </c>
      <c r="O50">
        <v>31.994</v>
      </c>
      <c r="Q50" s="3">
        <v>45</v>
      </c>
      <c r="R50" s="3">
        <v>98256</v>
      </c>
      <c r="S50" s="3">
        <v>116</v>
      </c>
      <c r="T50" s="3">
        <v>1.1765699999999999</v>
      </c>
      <c r="U50" s="3">
        <v>98198</v>
      </c>
      <c r="V50" s="3">
        <v>0.99875890000000001</v>
      </c>
      <c r="W50" s="3">
        <v>38.981999999999999</v>
      </c>
      <c r="Y50" s="3">
        <v>45</v>
      </c>
      <c r="Z50" s="3">
        <v>97925</v>
      </c>
      <c r="AA50" s="3">
        <v>141</v>
      </c>
      <c r="AB50" s="3">
        <v>1.44438</v>
      </c>
      <c r="AC50" s="3">
        <v>97854</v>
      </c>
      <c r="AD50" s="3">
        <v>0.99848409999999999</v>
      </c>
      <c r="AE50" s="3">
        <v>38.006999999999998</v>
      </c>
    </row>
    <row r="51" spans="1:31" x14ac:dyDescent="0.25">
      <c r="A51">
        <v>46</v>
      </c>
      <c r="B51">
        <v>93180</v>
      </c>
      <c r="C51">
        <v>381</v>
      </c>
      <c r="D51">
        <v>4.0904400000000001</v>
      </c>
      <c r="E51">
        <v>92989</v>
      </c>
      <c r="F51">
        <v>0.9956393</v>
      </c>
      <c r="G51">
        <v>29.920999999999999</v>
      </c>
      <c r="I51">
        <v>46</v>
      </c>
      <c r="J51">
        <v>92867</v>
      </c>
      <c r="K51">
        <v>296</v>
      </c>
      <c r="L51">
        <v>3.18668</v>
      </c>
      <c r="M51">
        <v>92719</v>
      </c>
      <c r="N51">
        <v>0.99663299999999999</v>
      </c>
      <c r="O51">
        <v>31.084</v>
      </c>
      <c r="Q51" s="3">
        <v>46</v>
      </c>
      <c r="R51" s="3">
        <v>98141</v>
      </c>
      <c r="S51" s="3">
        <v>128</v>
      </c>
      <c r="T51" s="3">
        <v>1.30579</v>
      </c>
      <c r="U51" s="3">
        <v>98077</v>
      </c>
      <c r="V51" s="3">
        <v>0.99861940000000005</v>
      </c>
      <c r="W51" s="3">
        <v>38.027000000000001</v>
      </c>
      <c r="Y51" s="3">
        <v>46</v>
      </c>
      <c r="Z51" s="3">
        <v>97783</v>
      </c>
      <c r="AA51" s="3">
        <v>155</v>
      </c>
      <c r="AB51" s="3">
        <v>1.58755</v>
      </c>
      <c r="AC51" s="3">
        <v>97706</v>
      </c>
      <c r="AD51" s="3">
        <v>0.99832460000000001</v>
      </c>
      <c r="AE51" s="3">
        <v>37.061999999999998</v>
      </c>
    </row>
    <row r="52" spans="1:31" x14ac:dyDescent="0.25">
      <c r="A52">
        <v>47</v>
      </c>
      <c r="B52">
        <v>92798</v>
      </c>
      <c r="C52">
        <v>430</v>
      </c>
      <c r="D52">
        <v>4.6321599999999998</v>
      </c>
      <c r="E52">
        <v>92584</v>
      </c>
      <c r="F52">
        <v>0.99514899999999995</v>
      </c>
      <c r="G52">
        <v>29.042000000000002</v>
      </c>
      <c r="I52">
        <v>47</v>
      </c>
      <c r="J52">
        <v>92571</v>
      </c>
      <c r="K52">
        <v>328</v>
      </c>
      <c r="L52">
        <v>3.54786</v>
      </c>
      <c r="M52">
        <v>92406</v>
      </c>
      <c r="N52">
        <v>0.99629869999999998</v>
      </c>
      <c r="O52">
        <v>30.181999999999999</v>
      </c>
      <c r="Q52" s="3">
        <v>47</v>
      </c>
      <c r="R52" s="3">
        <v>98012</v>
      </c>
      <c r="S52" s="3">
        <v>143</v>
      </c>
      <c r="T52" s="3">
        <v>1.4555800000000001</v>
      </c>
      <c r="U52" s="3">
        <v>97941</v>
      </c>
      <c r="V52" s="3">
        <v>0.99846210000000002</v>
      </c>
      <c r="W52" s="3">
        <v>37.076000000000001</v>
      </c>
      <c r="Y52" s="3">
        <v>47</v>
      </c>
      <c r="Z52" s="3">
        <v>97628</v>
      </c>
      <c r="AA52" s="3">
        <v>172</v>
      </c>
      <c r="AB52" s="3">
        <v>1.7634399999999999</v>
      </c>
      <c r="AC52" s="3">
        <v>97542</v>
      </c>
      <c r="AD52" s="3">
        <v>0.99815849999999995</v>
      </c>
      <c r="AE52" s="3">
        <v>36.119999999999997</v>
      </c>
    </row>
    <row r="53" spans="1:31" x14ac:dyDescent="0.25">
      <c r="A53">
        <v>48</v>
      </c>
      <c r="B53">
        <v>92369</v>
      </c>
      <c r="C53">
        <v>468</v>
      </c>
      <c r="D53">
        <v>5.0708500000000001</v>
      </c>
      <c r="E53">
        <v>92134</v>
      </c>
      <c r="F53">
        <v>0.99477800000000005</v>
      </c>
      <c r="G53">
        <v>28.173999999999999</v>
      </c>
      <c r="I53">
        <v>48</v>
      </c>
      <c r="J53">
        <v>92242</v>
      </c>
      <c r="K53">
        <v>356</v>
      </c>
      <c r="L53">
        <v>3.8553600000000001</v>
      </c>
      <c r="M53">
        <v>92064</v>
      </c>
      <c r="N53">
        <v>0.99594170000000004</v>
      </c>
      <c r="O53">
        <v>29.286999999999999</v>
      </c>
      <c r="Q53" s="3">
        <v>48</v>
      </c>
      <c r="R53" s="3">
        <v>97870</v>
      </c>
      <c r="S53" s="3">
        <v>159</v>
      </c>
      <c r="T53" s="3">
        <v>1.6203399999999999</v>
      </c>
      <c r="U53" s="3">
        <v>97790</v>
      </c>
      <c r="V53" s="3">
        <v>0.99831110000000001</v>
      </c>
      <c r="W53" s="3">
        <v>36.130000000000003</v>
      </c>
      <c r="Y53" s="3">
        <v>48</v>
      </c>
      <c r="Z53" s="3">
        <v>97456</v>
      </c>
      <c r="AA53" s="3">
        <v>187</v>
      </c>
      <c r="AB53" s="3">
        <v>1.9196</v>
      </c>
      <c r="AC53" s="3">
        <v>97363</v>
      </c>
      <c r="AD53" s="3">
        <v>0.99798509999999996</v>
      </c>
      <c r="AE53" s="3">
        <v>35.183</v>
      </c>
    </row>
    <row r="54" spans="1:31" x14ac:dyDescent="0.25">
      <c r="A54">
        <v>49</v>
      </c>
      <c r="B54">
        <v>91900</v>
      </c>
      <c r="C54">
        <v>494</v>
      </c>
      <c r="D54">
        <v>5.3739299999999997</v>
      </c>
      <c r="E54">
        <v>91653</v>
      </c>
      <c r="F54">
        <v>0.99436820000000004</v>
      </c>
      <c r="G54">
        <v>27.315000000000001</v>
      </c>
      <c r="I54">
        <v>49</v>
      </c>
      <c r="J54">
        <v>91887</v>
      </c>
      <c r="K54">
        <v>392</v>
      </c>
      <c r="L54">
        <v>4.2619600000000002</v>
      </c>
      <c r="M54">
        <v>91691</v>
      </c>
      <c r="N54">
        <v>0.9954923</v>
      </c>
      <c r="O54">
        <v>28.399000000000001</v>
      </c>
      <c r="Q54" s="3">
        <v>49</v>
      </c>
      <c r="R54" s="3">
        <v>97711</v>
      </c>
      <c r="S54" s="3">
        <v>172</v>
      </c>
      <c r="T54" s="3">
        <v>1.75763</v>
      </c>
      <c r="U54" s="3">
        <v>97625</v>
      </c>
      <c r="V54" s="3">
        <v>0.99816309999999997</v>
      </c>
      <c r="W54" s="3">
        <v>35.188000000000002</v>
      </c>
      <c r="Y54" s="3">
        <v>49</v>
      </c>
      <c r="Z54" s="3">
        <v>97269</v>
      </c>
      <c r="AA54" s="3">
        <v>205</v>
      </c>
      <c r="AB54" s="3">
        <v>2.1103100000000001</v>
      </c>
      <c r="AC54" s="3">
        <v>97166</v>
      </c>
      <c r="AD54" s="3">
        <v>0.99779689999999999</v>
      </c>
      <c r="AE54" s="3">
        <v>34.249000000000002</v>
      </c>
    </row>
    <row r="55" spans="1:31" x14ac:dyDescent="0.25">
      <c r="A55">
        <v>50</v>
      </c>
      <c r="B55">
        <v>91406</v>
      </c>
      <c r="C55">
        <v>538</v>
      </c>
      <c r="D55">
        <v>5.891</v>
      </c>
      <c r="E55">
        <v>91137</v>
      </c>
      <c r="F55">
        <v>0.99384309999999998</v>
      </c>
      <c r="G55">
        <v>26.46</v>
      </c>
      <c r="I55">
        <v>50</v>
      </c>
      <c r="J55">
        <v>91495</v>
      </c>
      <c r="K55">
        <v>435</v>
      </c>
      <c r="L55">
        <v>4.7544899999999997</v>
      </c>
      <c r="M55">
        <v>91277</v>
      </c>
      <c r="N55">
        <v>0.99495679999999997</v>
      </c>
      <c r="O55">
        <v>27.518000000000001</v>
      </c>
      <c r="Q55" s="3">
        <v>50</v>
      </c>
      <c r="R55" s="3">
        <v>97539</v>
      </c>
      <c r="S55" s="3">
        <v>187</v>
      </c>
      <c r="T55" s="3">
        <v>1.9162999999999999</v>
      </c>
      <c r="U55" s="3">
        <v>97446</v>
      </c>
      <c r="V55" s="3">
        <v>0.9979981</v>
      </c>
      <c r="W55" s="3">
        <v>34.249000000000002</v>
      </c>
      <c r="Y55" s="3">
        <v>50</v>
      </c>
      <c r="Z55" s="3">
        <v>97064</v>
      </c>
      <c r="AA55" s="3">
        <v>223</v>
      </c>
      <c r="AB55" s="3">
        <v>2.2960099999999999</v>
      </c>
      <c r="AC55" s="3">
        <v>96952</v>
      </c>
      <c r="AD55" s="3">
        <v>0.99761060000000001</v>
      </c>
      <c r="AE55" s="3">
        <v>33.320999999999998</v>
      </c>
    </row>
    <row r="56" spans="1:31" x14ac:dyDescent="0.25">
      <c r="A56">
        <v>51</v>
      </c>
      <c r="B56">
        <v>90868</v>
      </c>
      <c r="C56">
        <v>584</v>
      </c>
      <c r="D56">
        <v>6.4243699999999997</v>
      </c>
      <c r="E56">
        <v>90576</v>
      </c>
      <c r="F56">
        <v>0.99336820000000003</v>
      </c>
      <c r="G56">
        <v>25.614000000000001</v>
      </c>
      <c r="I56">
        <v>51</v>
      </c>
      <c r="J56">
        <v>91060</v>
      </c>
      <c r="K56">
        <v>486</v>
      </c>
      <c r="L56">
        <v>5.3332699999999997</v>
      </c>
      <c r="M56">
        <v>90817</v>
      </c>
      <c r="N56">
        <v>0.99447980000000002</v>
      </c>
      <c r="O56">
        <v>26.646999999999998</v>
      </c>
      <c r="Q56" s="3">
        <v>51</v>
      </c>
      <c r="R56" s="3">
        <v>97353</v>
      </c>
      <c r="S56" s="3">
        <v>203</v>
      </c>
      <c r="T56" s="3">
        <v>2.0876800000000002</v>
      </c>
      <c r="U56" s="3">
        <v>97251</v>
      </c>
      <c r="V56" s="3">
        <v>0.99779200000000001</v>
      </c>
      <c r="W56" s="3">
        <v>33.313000000000002</v>
      </c>
      <c r="Y56" s="3">
        <v>51</v>
      </c>
      <c r="Z56" s="3">
        <v>96841</v>
      </c>
      <c r="AA56" s="3">
        <v>240</v>
      </c>
      <c r="AB56" s="3">
        <v>2.4829400000000001</v>
      </c>
      <c r="AC56" s="3">
        <v>96721</v>
      </c>
      <c r="AD56" s="3">
        <v>0.99738700000000002</v>
      </c>
      <c r="AE56" s="3">
        <v>32.396000000000001</v>
      </c>
    </row>
    <row r="57" spans="1:31" x14ac:dyDescent="0.25">
      <c r="A57">
        <v>52</v>
      </c>
      <c r="B57">
        <v>90284</v>
      </c>
      <c r="C57">
        <v>618</v>
      </c>
      <c r="D57">
        <v>6.8405399999999998</v>
      </c>
      <c r="E57">
        <v>89975</v>
      </c>
      <c r="F57">
        <v>0.99296580000000001</v>
      </c>
      <c r="G57">
        <v>24.777000000000001</v>
      </c>
      <c r="I57">
        <v>52</v>
      </c>
      <c r="J57">
        <v>90574</v>
      </c>
      <c r="K57">
        <v>517</v>
      </c>
      <c r="L57">
        <v>5.7081099999999996</v>
      </c>
      <c r="M57">
        <v>90316</v>
      </c>
      <c r="N57">
        <v>0.99417869999999997</v>
      </c>
      <c r="O57">
        <v>25.786999999999999</v>
      </c>
      <c r="Q57" s="3">
        <v>52</v>
      </c>
      <c r="R57" s="3">
        <v>97149</v>
      </c>
      <c r="S57" s="3">
        <v>226</v>
      </c>
      <c r="T57" s="3">
        <v>2.3284899999999999</v>
      </c>
      <c r="U57" s="3">
        <v>97036</v>
      </c>
      <c r="V57" s="3">
        <v>0.99755939999999999</v>
      </c>
      <c r="W57" s="3">
        <v>32.381999999999998</v>
      </c>
      <c r="Y57" s="3">
        <v>52</v>
      </c>
      <c r="Z57" s="3">
        <v>96600</v>
      </c>
      <c r="AA57" s="3">
        <v>265</v>
      </c>
      <c r="AB57" s="3">
        <v>2.7433399999999999</v>
      </c>
      <c r="AC57" s="3">
        <v>96468</v>
      </c>
      <c r="AD57" s="3">
        <v>0.99710160000000003</v>
      </c>
      <c r="AE57" s="3">
        <v>31.475999999999999</v>
      </c>
    </row>
    <row r="58" spans="1:31" x14ac:dyDescent="0.25">
      <c r="A58">
        <v>53</v>
      </c>
      <c r="B58">
        <v>89667</v>
      </c>
      <c r="C58">
        <v>648</v>
      </c>
      <c r="D58">
        <v>7.22919</v>
      </c>
      <c r="E58">
        <v>89342</v>
      </c>
      <c r="F58">
        <v>0.99252430000000003</v>
      </c>
      <c r="G58">
        <v>23.943999999999999</v>
      </c>
      <c r="I58">
        <v>53</v>
      </c>
      <c r="J58">
        <v>90057</v>
      </c>
      <c r="K58">
        <v>534</v>
      </c>
      <c r="L58">
        <v>5.93506</v>
      </c>
      <c r="M58">
        <v>89790</v>
      </c>
      <c r="N58">
        <v>0.99384790000000001</v>
      </c>
      <c r="O58">
        <v>24.931999999999999</v>
      </c>
      <c r="Q58" s="3">
        <v>53</v>
      </c>
      <c r="R58" s="3">
        <v>96923</v>
      </c>
      <c r="S58" s="3">
        <v>247</v>
      </c>
      <c r="T58" s="3">
        <v>2.5529000000000002</v>
      </c>
      <c r="U58" s="3">
        <v>96799</v>
      </c>
      <c r="V58" s="3">
        <v>0.99730779999999997</v>
      </c>
      <c r="W58" s="3">
        <v>31.456</v>
      </c>
      <c r="Y58" s="3">
        <v>53</v>
      </c>
      <c r="Z58" s="3">
        <v>96335</v>
      </c>
      <c r="AA58" s="3">
        <v>294</v>
      </c>
      <c r="AB58" s="3">
        <v>3.05383</v>
      </c>
      <c r="AC58" s="3">
        <v>96188</v>
      </c>
      <c r="AD58" s="3">
        <v>0.99681260000000005</v>
      </c>
      <c r="AE58" s="3">
        <v>30.561</v>
      </c>
    </row>
    <row r="59" spans="1:31" x14ac:dyDescent="0.25">
      <c r="A59">
        <v>54</v>
      </c>
      <c r="B59">
        <v>89018</v>
      </c>
      <c r="C59">
        <v>688</v>
      </c>
      <c r="D59">
        <v>7.7240900000000003</v>
      </c>
      <c r="E59">
        <v>88675</v>
      </c>
      <c r="F59">
        <v>0.99187630000000004</v>
      </c>
      <c r="G59">
        <v>23.114999999999998</v>
      </c>
      <c r="I59">
        <v>54</v>
      </c>
      <c r="J59">
        <v>89523</v>
      </c>
      <c r="K59">
        <v>570</v>
      </c>
      <c r="L59">
        <v>6.3704299999999998</v>
      </c>
      <c r="M59">
        <v>89238</v>
      </c>
      <c r="N59">
        <v>0.99324129999999999</v>
      </c>
      <c r="O59">
        <v>24.077999999999999</v>
      </c>
      <c r="Q59" s="3">
        <v>54</v>
      </c>
      <c r="R59" s="3">
        <v>96676</v>
      </c>
      <c r="S59" s="3">
        <v>274</v>
      </c>
      <c r="T59" s="3">
        <v>2.8319299999999998</v>
      </c>
      <c r="U59" s="3">
        <v>96539</v>
      </c>
      <c r="V59" s="3">
        <v>0.99702990000000002</v>
      </c>
      <c r="W59" s="3">
        <v>30.536000000000001</v>
      </c>
      <c r="Y59" s="3">
        <v>54</v>
      </c>
      <c r="Z59" s="3">
        <v>96041</v>
      </c>
      <c r="AA59" s="3">
        <v>319</v>
      </c>
      <c r="AB59" s="3">
        <v>3.32131</v>
      </c>
      <c r="AC59" s="3">
        <v>95882</v>
      </c>
      <c r="AD59" s="3">
        <v>0.99653740000000002</v>
      </c>
      <c r="AE59" s="3">
        <v>29.652999999999999</v>
      </c>
    </row>
    <row r="60" spans="1:31" x14ac:dyDescent="0.25">
      <c r="A60">
        <v>55</v>
      </c>
      <c r="B60">
        <v>88331</v>
      </c>
      <c r="C60">
        <v>753</v>
      </c>
      <c r="D60">
        <v>8.52651</v>
      </c>
      <c r="E60">
        <v>87954</v>
      </c>
      <c r="F60">
        <v>0.99067320000000003</v>
      </c>
      <c r="G60">
        <v>22.291</v>
      </c>
      <c r="I60">
        <v>55</v>
      </c>
      <c r="J60">
        <v>88952</v>
      </c>
      <c r="K60">
        <v>636</v>
      </c>
      <c r="L60">
        <v>7.1493700000000002</v>
      </c>
      <c r="M60">
        <v>88635</v>
      </c>
      <c r="N60">
        <v>0.99216059999999995</v>
      </c>
      <c r="O60">
        <v>23.23</v>
      </c>
      <c r="Q60" s="3">
        <v>55</v>
      </c>
      <c r="R60" s="3">
        <v>96402</v>
      </c>
      <c r="S60" s="3">
        <v>300</v>
      </c>
      <c r="T60" s="3">
        <v>3.1086999999999998</v>
      </c>
      <c r="U60" s="3">
        <v>96252</v>
      </c>
      <c r="V60" s="3">
        <v>0.99674110000000005</v>
      </c>
      <c r="W60" s="3">
        <v>29.620999999999999</v>
      </c>
      <c r="Y60" s="3">
        <v>55</v>
      </c>
      <c r="Z60" s="3">
        <v>95722</v>
      </c>
      <c r="AA60" s="3">
        <v>345</v>
      </c>
      <c r="AB60" s="3">
        <v>3.6044399999999999</v>
      </c>
      <c r="AC60" s="3">
        <v>95550</v>
      </c>
      <c r="AD60" s="3">
        <v>0.99623280000000003</v>
      </c>
      <c r="AE60" s="3">
        <v>28.75</v>
      </c>
    </row>
    <row r="61" spans="1:31" x14ac:dyDescent="0.25">
      <c r="A61">
        <v>56</v>
      </c>
      <c r="B61">
        <v>87578</v>
      </c>
      <c r="C61">
        <v>888</v>
      </c>
      <c r="D61">
        <v>10.133900000000001</v>
      </c>
      <c r="E61">
        <v>87134</v>
      </c>
      <c r="F61">
        <v>0.9890892</v>
      </c>
      <c r="G61">
        <v>21.478000000000002</v>
      </c>
      <c r="I61">
        <v>56</v>
      </c>
      <c r="J61">
        <v>88317</v>
      </c>
      <c r="K61">
        <v>754</v>
      </c>
      <c r="L61">
        <v>8.5344499999999996</v>
      </c>
      <c r="M61">
        <v>87940</v>
      </c>
      <c r="N61">
        <v>0.99095109999999997</v>
      </c>
      <c r="O61">
        <v>22.393000000000001</v>
      </c>
      <c r="Q61" s="3">
        <v>56</v>
      </c>
      <c r="R61" s="3">
        <v>96102</v>
      </c>
      <c r="S61" s="3">
        <v>328</v>
      </c>
      <c r="T61" s="3">
        <v>3.4095399999999998</v>
      </c>
      <c r="U61" s="3">
        <v>95938</v>
      </c>
      <c r="V61" s="3">
        <v>0.99639809999999995</v>
      </c>
      <c r="W61" s="3">
        <v>28.712</v>
      </c>
      <c r="Y61" s="3">
        <v>56</v>
      </c>
      <c r="Z61" s="3">
        <v>95377</v>
      </c>
      <c r="AA61" s="3">
        <v>375</v>
      </c>
      <c r="AB61" s="3">
        <v>3.9306399999999999</v>
      </c>
      <c r="AC61" s="3">
        <v>95190</v>
      </c>
      <c r="AD61" s="3">
        <v>0.99589240000000001</v>
      </c>
      <c r="AE61" s="3">
        <v>27.852</v>
      </c>
    </row>
    <row r="62" spans="1:31" x14ac:dyDescent="0.25">
      <c r="A62">
        <v>57</v>
      </c>
      <c r="B62">
        <v>86690</v>
      </c>
      <c r="C62">
        <v>1014</v>
      </c>
      <c r="D62">
        <v>11.69561</v>
      </c>
      <c r="E62">
        <v>86183</v>
      </c>
      <c r="F62">
        <v>0.98773129999999998</v>
      </c>
      <c r="G62">
        <v>20.693000000000001</v>
      </c>
      <c r="I62">
        <v>57</v>
      </c>
      <c r="J62">
        <v>87563</v>
      </c>
      <c r="K62">
        <v>838</v>
      </c>
      <c r="L62">
        <v>9.5677000000000003</v>
      </c>
      <c r="M62">
        <v>87144</v>
      </c>
      <c r="N62">
        <v>0.98995160000000004</v>
      </c>
      <c r="O62">
        <v>21.582000000000001</v>
      </c>
      <c r="Q62" s="3">
        <v>57</v>
      </c>
      <c r="R62" s="3">
        <v>95775</v>
      </c>
      <c r="S62" s="3">
        <v>363</v>
      </c>
      <c r="T62" s="3">
        <v>3.7949899999999999</v>
      </c>
      <c r="U62" s="3">
        <v>95593</v>
      </c>
      <c r="V62" s="3">
        <v>0.99599870000000001</v>
      </c>
      <c r="W62" s="3">
        <v>27.808</v>
      </c>
      <c r="Y62" s="3">
        <v>57</v>
      </c>
      <c r="Z62" s="3">
        <v>95002</v>
      </c>
      <c r="AA62" s="3">
        <v>407</v>
      </c>
      <c r="AB62" s="3">
        <v>4.2852600000000001</v>
      </c>
      <c r="AC62" s="3">
        <v>94799</v>
      </c>
      <c r="AD62" s="3">
        <v>0.99551270000000003</v>
      </c>
      <c r="AE62" s="3">
        <v>26.96</v>
      </c>
    </row>
    <row r="63" spans="1:31" x14ac:dyDescent="0.25">
      <c r="A63">
        <v>58</v>
      </c>
      <c r="B63">
        <v>85676</v>
      </c>
      <c r="C63">
        <v>1101</v>
      </c>
      <c r="D63">
        <v>12.848599999999999</v>
      </c>
      <c r="E63">
        <v>85126</v>
      </c>
      <c r="F63">
        <v>0.98676079999999999</v>
      </c>
      <c r="G63">
        <v>19.931999999999999</v>
      </c>
      <c r="I63">
        <v>58</v>
      </c>
      <c r="J63">
        <v>86725</v>
      </c>
      <c r="K63">
        <v>914</v>
      </c>
      <c r="L63">
        <v>10.5337</v>
      </c>
      <c r="M63">
        <v>86268</v>
      </c>
      <c r="N63">
        <v>0.98909440000000004</v>
      </c>
      <c r="O63">
        <v>20.785</v>
      </c>
      <c r="Q63" s="3">
        <v>58</v>
      </c>
      <c r="R63" s="3">
        <v>95411</v>
      </c>
      <c r="S63" s="3">
        <v>402</v>
      </c>
      <c r="T63" s="3">
        <v>4.2084200000000003</v>
      </c>
      <c r="U63" s="3">
        <v>95210</v>
      </c>
      <c r="V63" s="3">
        <v>0.99557569999999995</v>
      </c>
      <c r="W63" s="3">
        <v>26.911999999999999</v>
      </c>
      <c r="Y63" s="3">
        <v>58</v>
      </c>
      <c r="Z63" s="3">
        <v>94595</v>
      </c>
      <c r="AA63" s="3">
        <v>444</v>
      </c>
      <c r="AB63" s="3">
        <v>4.6901099999999998</v>
      </c>
      <c r="AC63" s="3">
        <v>94373</v>
      </c>
      <c r="AD63" s="3">
        <v>0.99505250000000001</v>
      </c>
      <c r="AE63" s="3">
        <v>26.074000000000002</v>
      </c>
    </row>
    <row r="64" spans="1:31" x14ac:dyDescent="0.25">
      <c r="A64">
        <v>59</v>
      </c>
      <c r="B64">
        <v>84575</v>
      </c>
      <c r="C64">
        <v>1153</v>
      </c>
      <c r="D64">
        <v>13.6349</v>
      </c>
      <c r="E64">
        <v>83999</v>
      </c>
      <c r="F64">
        <v>0.98610779999999998</v>
      </c>
      <c r="G64">
        <v>19.184999999999999</v>
      </c>
      <c r="I64">
        <v>59</v>
      </c>
      <c r="J64">
        <v>85811</v>
      </c>
      <c r="K64">
        <v>968</v>
      </c>
      <c r="L64">
        <v>11.28154</v>
      </c>
      <c r="M64">
        <v>85327</v>
      </c>
      <c r="N64">
        <v>0.98845280000000002</v>
      </c>
      <c r="O64">
        <v>20.001000000000001</v>
      </c>
      <c r="Q64" s="3">
        <v>59</v>
      </c>
      <c r="R64" s="3">
        <v>95010</v>
      </c>
      <c r="S64" s="3">
        <v>441</v>
      </c>
      <c r="T64" s="3">
        <v>4.6411899999999999</v>
      </c>
      <c r="U64" s="3">
        <v>94789</v>
      </c>
      <c r="V64" s="3">
        <v>0.9951354</v>
      </c>
      <c r="W64" s="3">
        <v>26.024000000000001</v>
      </c>
      <c r="Y64" s="3">
        <v>59</v>
      </c>
      <c r="Z64" s="3">
        <v>94152</v>
      </c>
      <c r="AA64" s="3">
        <v>490</v>
      </c>
      <c r="AB64" s="3">
        <v>5.2060599999999999</v>
      </c>
      <c r="AC64" s="3">
        <v>93906</v>
      </c>
      <c r="AD64" s="3">
        <v>0.99450559999999999</v>
      </c>
      <c r="AE64" s="3">
        <v>25.195</v>
      </c>
    </row>
    <row r="65" spans="1:31" x14ac:dyDescent="0.25">
      <c r="A65">
        <v>60</v>
      </c>
      <c r="B65">
        <v>83422</v>
      </c>
      <c r="C65">
        <v>1181</v>
      </c>
      <c r="D65">
        <v>14.15302</v>
      </c>
      <c r="E65">
        <v>82832</v>
      </c>
      <c r="F65">
        <v>0.98539469999999996</v>
      </c>
      <c r="G65">
        <v>18.443000000000001</v>
      </c>
      <c r="I65">
        <v>60</v>
      </c>
      <c r="J65">
        <v>84843</v>
      </c>
      <c r="K65">
        <v>1002</v>
      </c>
      <c r="L65">
        <v>11.81579</v>
      </c>
      <c r="M65">
        <v>84342</v>
      </c>
      <c r="N65">
        <v>0.98772459999999995</v>
      </c>
      <c r="O65">
        <v>19.224</v>
      </c>
      <c r="Q65" s="3">
        <v>60</v>
      </c>
      <c r="R65" s="3">
        <v>94569</v>
      </c>
      <c r="S65" s="3">
        <v>481</v>
      </c>
      <c r="T65" s="3">
        <v>5.0890199999999997</v>
      </c>
      <c r="U65" s="3">
        <v>94328</v>
      </c>
      <c r="V65" s="3">
        <v>0.99462649999999997</v>
      </c>
      <c r="W65" s="3">
        <v>25.143000000000001</v>
      </c>
      <c r="Y65" s="3">
        <v>60</v>
      </c>
      <c r="Z65" s="3">
        <v>93661</v>
      </c>
      <c r="AA65" s="3">
        <v>542</v>
      </c>
      <c r="AB65" s="3">
        <v>5.7842700000000002</v>
      </c>
      <c r="AC65" s="3">
        <v>93391</v>
      </c>
      <c r="AD65" s="3">
        <v>0.9939038</v>
      </c>
      <c r="AE65" s="3">
        <v>24.324000000000002</v>
      </c>
    </row>
    <row r="66" spans="1:31" x14ac:dyDescent="0.25">
      <c r="A66">
        <v>61</v>
      </c>
      <c r="B66">
        <v>82242</v>
      </c>
      <c r="C66">
        <v>1239</v>
      </c>
      <c r="D66">
        <v>15.06409</v>
      </c>
      <c r="E66">
        <v>81622</v>
      </c>
      <c r="F66">
        <v>0.98433110000000001</v>
      </c>
      <c r="G66">
        <v>17.7</v>
      </c>
      <c r="I66">
        <v>61</v>
      </c>
      <c r="J66">
        <v>83841</v>
      </c>
      <c r="K66">
        <v>1068</v>
      </c>
      <c r="L66">
        <v>12.74056</v>
      </c>
      <c r="M66">
        <v>83307</v>
      </c>
      <c r="N66">
        <v>0.98663769999999995</v>
      </c>
      <c r="O66">
        <v>18.448</v>
      </c>
      <c r="Q66" s="3">
        <v>61</v>
      </c>
      <c r="R66" s="3">
        <v>94087</v>
      </c>
      <c r="S66" s="3">
        <v>532</v>
      </c>
      <c r="T66" s="3">
        <v>5.6594800000000003</v>
      </c>
      <c r="U66" s="3">
        <v>93821</v>
      </c>
      <c r="V66" s="3">
        <v>0.99404139999999996</v>
      </c>
      <c r="W66" s="3">
        <v>24.268999999999998</v>
      </c>
      <c r="Y66" s="3">
        <v>61</v>
      </c>
      <c r="Z66" s="3">
        <v>93120</v>
      </c>
      <c r="AA66" s="3">
        <v>597</v>
      </c>
      <c r="AB66" s="3">
        <v>6.4100299999999999</v>
      </c>
      <c r="AC66" s="3">
        <v>92821</v>
      </c>
      <c r="AD66" s="3">
        <v>0.99327759999999998</v>
      </c>
      <c r="AE66" s="3">
        <v>23.462</v>
      </c>
    </row>
    <row r="67" spans="1:31" x14ac:dyDescent="0.25">
      <c r="A67">
        <v>62</v>
      </c>
      <c r="B67">
        <v>81003</v>
      </c>
      <c r="C67">
        <v>1319</v>
      </c>
      <c r="D67">
        <v>16.282990000000002</v>
      </c>
      <c r="E67">
        <v>80343</v>
      </c>
      <c r="F67">
        <v>0.98289519999999997</v>
      </c>
      <c r="G67">
        <v>16.963999999999999</v>
      </c>
      <c r="I67">
        <v>62</v>
      </c>
      <c r="J67">
        <v>82773</v>
      </c>
      <c r="K67">
        <v>1158</v>
      </c>
      <c r="L67">
        <v>13.99208</v>
      </c>
      <c r="M67">
        <v>82194</v>
      </c>
      <c r="N67">
        <v>0.98536290000000004</v>
      </c>
      <c r="O67">
        <v>17.678999999999998</v>
      </c>
      <c r="Q67" s="3">
        <v>62</v>
      </c>
      <c r="R67" s="3">
        <v>93555</v>
      </c>
      <c r="S67" s="3">
        <v>586</v>
      </c>
      <c r="T67" s="3">
        <v>6.2593899999999998</v>
      </c>
      <c r="U67" s="3">
        <v>93262</v>
      </c>
      <c r="V67" s="3">
        <v>0.99335059999999997</v>
      </c>
      <c r="W67" s="3">
        <v>23.404</v>
      </c>
      <c r="Y67" s="3">
        <v>62</v>
      </c>
      <c r="Z67" s="3">
        <v>92523</v>
      </c>
      <c r="AA67" s="3">
        <v>651</v>
      </c>
      <c r="AB67" s="3">
        <v>7.0368300000000001</v>
      </c>
      <c r="AC67" s="3">
        <v>92197</v>
      </c>
      <c r="AD67" s="3">
        <v>0.99267280000000002</v>
      </c>
      <c r="AE67" s="3">
        <v>22.611000000000001</v>
      </c>
    </row>
    <row r="68" spans="1:31" x14ac:dyDescent="0.25">
      <c r="A68">
        <v>63</v>
      </c>
      <c r="B68">
        <v>79684</v>
      </c>
      <c r="C68">
        <v>1430</v>
      </c>
      <c r="D68">
        <v>17.940249999999999</v>
      </c>
      <c r="E68">
        <v>78969</v>
      </c>
      <c r="F68">
        <v>0.98123640000000001</v>
      </c>
      <c r="G68">
        <v>16.236000000000001</v>
      </c>
      <c r="I68">
        <v>63</v>
      </c>
      <c r="J68">
        <v>81615</v>
      </c>
      <c r="K68">
        <v>1248</v>
      </c>
      <c r="L68">
        <v>15.291180000000001</v>
      </c>
      <c r="M68">
        <v>80991</v>
      </c>
      <c r="N68">
        <v>0.98393319999999995</v>
      </c>
      <c r="O68">
        <v>16.922999999999998</v>
      </c>
      <c r="Q68" s="3">
        <v>63</v>
      </c>
      <c r="R68" s="3">
        <v>92969</v>
      </c>
      <c r="S68" s="3">
        <v>655</v>
      </c>
      <c r="T68" s="3">
        <v>7.0418200000000004</v>
      </c>
      <c r="U68" s="3">
        <v>92642</v>
      </c>
      <c r="V68" s="3">
        <v>0.99259129999999995</v>
      </c>
      <c r="W68" s="3">
        <v>22.548999999999999</v>
      </c>
      <c r="Y68" s="3">
        <v>63</v>
      </c>
      <c r="Z68" s="3">
        <v>91872</v>
      </c>
      <c r="AA68" s="3">
        <v>700</v>
      </c>
      <c r="AB68" s="3">
        <v>7.61958</v>
      </c>
      <c r="AC68" s="3">
        <v>91522</v>
      </c>
      <c r="AD68" s="3">
        <v>0.99206190000000005</v>
      </c>
      <c r="AE68" s="3">
        <v>21.766999999999999</v>
      </c>
    </row>
    <row r="69" spans="1:31" x14ac:dyDescent="0.25">
      <c r="A69">
        <v>64</v>
      </c>
      <c r="B69">
        <v>78254</v>
      </c>
      <c r="C69">
        <v>1534</v>
      </c>
      <c r="D69">
        <v>19.601980000000001</v>
      </c>
      <c r="E69">
        <v>77487</v>
      </c>
      <c r="F69">
        <v>0.97932229999999998</v>
      </c>
      <c r="G69">
        <v>15.523999999999999</v>
      </c>
      <c r="I69">
        <v>64</v>
      </c>
      <c r="J69">
        <v>80367</v>
      </c>
      <c r="K69">
        <v>1355</v>
      </c>
      <c r="L69">
        <v>16.854389999999999</v>
      </c>
      <c r="M69">
        <v>79689</v>
      </c>
      <c r="N69">
        <v>0.98217149999999998</v>
      </c>
      <c r="O69">
        <v>16.178000000000001</v>
      </c>
      <c r="Q69" s="3">
        <v>64</v>
      </c>
      <c r="R69" s="3">
        <v>92315</v>
      </c>
      <c r="S69" s="3">
        <v>718</v>
      </c>
      <c r="T69" s="3">
        <v>7.7782499999999999</v>
      </c>
      <c r="U69" s="3">
        <v>91956</v>
      </c>
      <c r="V69" s="3">
        <v>0.99182740000000003</v>
      </c>
      <c r="W69" s="3">
        <v>21.704999999999998</v>
      </c>
      <c r="Y69" s="3">
        <v>64</v>
      </c>
      <c r="Z69" s="3">
        <v>91172</v>
      </c>
      <c r="AA69" s="3">
        <v>753</v>
      </c>
      <c r="AB69" s="3">
        <v>8.2591000000000001</v>
      </c>
      <c r="AC69" s="3">
        <v>90795</v>
      </c>
      <c r="AD69" s="3">
        <v>0.99124670000000004</v>
      </c>
      <c r="AE69" s="3">
        <v>20.931000000000001</v>
      </c>
    </row>
    <row r="70" spans="1:31" x14ac:dyDescent="0.25">
      <c r="A70">
        <v>65</v>
      </c>
      <c r="B70">
        <v>76720</v>
      </c>
      <c r="C70">
        <v>1671</v>
      </c>
      <c r="D70">
        <v>21.774889999999999</v>
      </c>
      <c r="E70">
        <v>75885</v>
      </c>
      <c r="F70">
        <v>0.97732300000000005</v>
      </c>
      <c r="G70">
        <v>14.824</v>
      </c>
      <c r="I70">
        <v>65</v>
      </c>
      <c r="J70">
        <v>79012</v>
      </c>
      <c r="K70">
        <v>1487</v>
      </c>
      <c r="L70">
        <v>18.81936</v>
      </c>
      <c r="M70">
        <v>78269</v>
      </c>
      <c r="N70">
        <v>0.98028320000000002</v>
      </c>
      <c r="O70">
        <v>15.446999999999999</v>
      </c>
      <c r="Q70" s="3">
        <v>65</v>
      </c>
      <c r="R70" s="3">
        <v>91597</v>
      </c>
      <c r="S70" s="3">
        <v>785</v>
      </c>
      <c r="T70" s="3">
        <v>8.57</v>
      </c>
      <c r="U70" s="3">
        <v>91204</v>
      </c>
      <c r="V70" s="3">
        <v>0.99113200000000001</v>
      </c>
      <c r="W70" s="3">
        <v>20.870999999999999</v>
      </c>
      <c r="Y70" s="3">
        <v>65</v>
      </c>
      <c r="Z70" s="3">
        <v>90419</v>
      </c>
      <c r="AA70" s="3">
        <v>837</v>
      </c>
      <c r="AB70" s="3">
        <v>9.2515900000000002</v>
      </c>
      <c r="AC70" s="3">
        <v>90000</v>
      </c>
      <c r="AD70" s="3">
        <v>0.99036959999999996</v>
      </c>
      <c r="AE70" s="3">
        <v>20.100999999999999</v>
      </c>
    </row>
    <row r="71" spans="1:31" x14ac:dyDescent="0.25">
      <c r="A71">
        <v>66</v>
      </c>
      <c r="B71">
        <v>75050</v>
      </c>
      <c r="C71">
        <v>1771</v>
      </c>
      <c r="D71">
        <v>23.599270000000001</v>
      </c>
      <c r="E71">
        <v>74164</v>
      </c>
      <c r="F71">
        <v>0.97514060000000002</v>
      </c>
      <c r="G71">
        <v>14.143000000000001</v>
      </c>
      <c r="I71">
        <v>66</v>
      </c>
      <c r="J71">
        <v>77525</v>
      </c>
      <c r="K71">
        <v>1599</v>
      </c>
      <c r="L71">
        <v>20.631509999999999</v>
      </c>
      <c r="M71">
        <v>76725</v>
      </c>
      <c r="N71">
        <v>0.97833890000000001</v>
      </c>
      <c r="O71">
        <v>14.734</v>
      </c>
      <c r="Q71" s="3">
        <v>66</v>
      </c>
      <c r="R71" s="3">
        <v>90812</v>
      </c>
      <c r="S71" s="3">
        <v>833</v>
      </c>
      <c r="T71" s="3">
        <v>9.1686099999999993</v>
      </c>
      <c r="U71" s="3">
        <v>90395</v>
      </c>
      <c r="V71" s="3">
        <v>0.99034630000000001</v>
      </c>
      <c r="W71" s="3">
        <v>20.047000000000001</v>
      </c>
      <c r="Y71" s="3">
        <v>66</v>
      </c>
      <c r="Z71" s="3">
        <v>89582</v>
      </c>
      <c r="AA71" s="3">
        <v>897</v>
      </c>
      <c r="AB71" s="3">
        <v>10.01282</v>
      </c>
      <c r="AC71" s="3">
        <v>89134</v>
      </c>
      <c r="AD71" s="3">
        <v>0.98952240000000002</v>
      </c>
      <c r="AE71" s="3">
        <v>19.283999999999999</v>
      </c>
    </row>
    <row r="72" spans="1:31" x14ac:dyDescent="0.25">
      <c r="A72">
        <v>67</v>
      </c>
      <c r="B72">
        <v>73278</v>
      </c>
      <c r="C72">
        <v>1916</v>
      </c>
      <c r="D72">
        <v>26.149920000000002</v>
      </c>
      <c r="E72">
        <v>72320</v>
      </c>
      <c r="F72">
        <v>0.97285790000000005</v>
      </c>
      <c r="G72">
        <v>13.472</v>
      </c>
      <c r="I72">
        <v>67</v>
      </c>
      <c r="J72">
        <v>75926</v>
      </c>
      <c r="K72">
        <v>1724</v>
      </c>
      <c r="L72">
        <v>22.712420000000002</v>
      </c>
      <c r="M72">
        <v>75063</v>
      </c>
      <c r="N72">
        <v>0.97642519999999999</v>
      </c>
      <c r="O72">
        <v>14.032999999999999</v>
      </c>
      <c r="Q72" s="3">
        <v>67</v>
      </c>
      <c r="R72" s="3">
        <v>89979</v>
      </c>
      <c r="S72" s="3">
        <v>913</v>
      </c>
      <c r="T72" s="3">
        <v>10.143359999999999</v>
      </c>
      <c r="U72" s="3">
        <v>89523</v>
      </c>
      <c r="V72" s="3">
        <v>0.98939699999999997</v>
      </c>
      <c r="W72" s="3">
        <v>19.228000000000002</v>
      </c>
      <c r="Y72" s="3">
        <v>67</v>
      </c>
      <c r="Z72" s="3">
        <v>88685</v>
      </c>
      <c r="AA72" s="3">
        <v>971</v>
      </c>
      <c r="AB72" s="3">
        <v>10.94698</v>
      </c>
      <c r="AC72" s="3">
        <v>88200</v>
      </c>
      <c r="AD72" s="3">
        <v>0.98841190000000001</v>
      </c>
      <c r="AE72" s="3">
        <v>18.474</v>
      </c>
    </row>
    <row r="73" spans="1:31" x14ac:dyDescent="0.25">
      <c r="A73">
        <v>68</v>
      </c>
      <c r="B73">
        <v>71362</v>
      </c>
      <c r="C73">
        <v>2010</v>
      </c>
      <c r="D73">
        <v>28.16086</v>
      </c>
      <c r="E73">
        <v>70357</v>
      </c>
      <c r="F73">
        <v>0.97026109999999999</v>
      </c>
      <c r="G73">
        <v>12.821</v>
      </c>
      <c r="I73">
        <v>68</v>
      </c>
      <c r="J73">
        <v>74201</v>
      </c>
      <c r="K73">
        <v>1815</v>
      </c>
      <c r="L73">
        <v>24.457139999999999</v>
      </c>
      <c r="M73">
        <v>73294</v>
      </c>
      <c r="N73">
        <v>0.97436630000000002</v>
      </c>
      <c r="O73">
        <v>13.348000000000001</v>
      </c>
      <c r="Q73" s="3">
        <v>68</v>
      </c>
      <c r="R73" s="3">
        <v>89066</v>
      </c>
      <c r="S73" s="3">
        <v>986</v>
      </c>
      <c r="T73" s="3">
        <v>11.067259999999999</v>
      </c>
      <c r="U73" s="3">
        <v>88573</v>
      </c>
      <c r="V73" s="3">
        <v>0.98833850000000001</v>
      </c>
      <c r="W73" s="3">
        <v>18.420000000000002</v>
      </c>
      <c r="Y73" s="3">
        <v>68</v>
      </c>
      <c r="Z73" s="3">
        <v>87714</v>
      </c>
      <c r="AA73" s="3">
        <v>1073</v>
      </c>
      <c r="AB73" s="3">
        <v>12.2364</v>
      </c>
      <c r="AC73" s="3">
        <v>87178</v>
      </c>
      <c r="AD73" s="3">
        <v>0.98701159999999999</v>
      </c>
      <c r="AE73" s="3">
        <v>17.672999999999998</v>
      </c>
    </row>
    <row r="74" spans="1:31" x14ac:dyDescent="0.25">
      <c r="A74">
        <v>69</v>
      </c>
      <c r="B74">
        <v>69353</v>
      </c>
      <c r="C74">
        <v>2175</v>
      </c>
      <c r="D74">
        <v>31.362690000000001</v>
      </c>
      <c r="E74">
        <v>68265</v>
      </c>
      <c r="F74">
        <v>0.96716530000000001</v>
      </c>
      <c r="G74">
        <v>12.178000000000001</v>
      </c>
      <c r="I74">
        <v>69</v>
      </c>
      <c r="J74">
        <v>72386</v>
      </c>
      <c r="K74">
        <v>1943</v>
      </c>
      <c r="L74">
        <v>26.839700000000001</v>
      </c>
      <c r="M74">
        <v>71415</v>
      </c>
      <c r="N74">
        <v>0.97192809999999996</v>
      </c>
      <c r="O74">
        <v>12.67</v>
      </c>
      <c r="Q74" s="3">
        <v>69</v>
      </c>
      <c r="R74" s="3">
        <v>88081</v>
      </c>
      <c r="S74" s="3">
        <v>1080</v>
      </c>
      <c r="T74" s="3">
        <v>12.2623</v>
      </c>
      <c r="U74" s="3">
        <v>87540</v>
      </c>
      <c r="V74" s="3">
        <v>0.98718059999999996</v>
      </c>
      <c r="W74" s="3">
        <v>17.620999999999999</v>
      </c>
      <c r="Y74" s="3">
        <v>69</v>
      </c>
      <c r="Z74" s="3">
        <v>86641</v>
      </c>
      <c r="AA74" s="3">
        <v>1191</v>
      </c>
      <c r="AB74" s="3">
        <v>13.749779999999999</v>
      </c>
      <c r="AC74" s="3">
        <v>86045</v>
      </c>
      <c r="AD74" s="3">
        <v>0.98556639999999995</v>
      </c>
      <c r="AE74" s="3">
        <v>16.885000000000002</v>
      </c>
    </row>
    <row r="75" spans="1:31" x14ac:dyDescent="0.25">
      <c r="A75">
        <v>70</v>
      </c>
      <c r="B75">
        <v>67178</v>
      </c>
      <c r="C75">
        <v>2308</v>
      </c>
      <c r="D75">
        <v>34.354460000000003</v>
      </c>
      <c r="E75">
        <v>66024</v>
      </c>
      <c r="F75">
        <v>0.96394550000000001</v>
      </c>
      <c r="G75">
        <v>11.555999999999999</v>
      </c>
      <c r="I75">
        <v>70</v>
      </c>
      <c r="J75">
        <v>70444</v>
      </c>
      <c r="K75">
        <v>2067</v>
      </c>
      <c r="L75">
        <v>29.33802</v>
      </c>
      <c r="M75">
        <v>69410</v>
      </c>
      <c r="N75">
        <v>0.96887820000000002</v>
      </c>
      <c r="O75">
        <v>12.006</v>
      </c>
      <c r="Q75" s="3">
        <v>70</v>
      </c>
      <c r="R75" s="3">
        <v>87000</v>
      </c>
      <c r="S75" s="3">
        <v>1164</v>
      </c>
      <c r="T75" s="3">
        <v>13.38344</v>
      </c>
      <c r="U75" s="3">
        <v>86418</v>
      </c>
      <c r="V75" s="3">
        <v>0.98586759999999996</v>
      </c>
      <c r="W75" s="3">
        <v>16.832999999999998</v>
      </c>
      <c r="Y75" s="3">
        <v>70</v>
      </c>
      <c r="Z75" s="3">
        <v>85450</v>
      </c>
      <c r="AA75" s="3">
        <v>1293</v>
      </c>
      <c r="AB75" s="3">
        <v>15.12693</v>
      </c>
      <c r="AC75" s="3">
        <v>84803</v>
      </c>
      <c r="AD75" s="3">
        <v>0.98383529999999997</v>
      </c>
      <c r="AE75" s="3">
        <v>16.114000000000001</v>
      </c>
    </row>
    <row r="76" spans="1:31" x14ac:dyDescent="0.25">
      <c r="A76">
        <v>71</v>
      </c>
      <c r="B76">
        <v>64870</v>
      </c>
      <c r="C76">
        <v>2453</v>
      </c>
      <c r="D76">
        <v>37.815019999999997</v>
      </c>
      <c r="E76">
        <v>63643</v>
      </c>
      <c r="F76">
        <v>0.96089009999999997</v>
      </c>
      <c r="G76">
        <v>10.949</v>
      </c>
      <c r="I76">
        <v>71</v>
      </c>
      <c r="J76">
        <v>68377</v>
      </c>
      <c r="K76">
        <v>2254</v>
      </c>
      <c r="L76">
        <v>32.959530000000001</v>
      </c>
      <c r="M76">
        <v>67250</v>
      </c>
      <c r="N76">
        <v>0.96541969999999999</v>
      </c>
      <c r="O76">
        <v>11.353</v>
      </c>
      <c r="Q76" s="3">
        <v>71</v>
      </c>
      <c r="R76" s="3">
        <v>85836</v>
      </c>
      <c r="S76" s="3">
        <v>1278</v>
      </c>
      <c r="T76" s="3">
        <v>14.891439999999999</v>
      </c>
      <c r="U76" s="3">
        <v>85197</v>
      </c>
      <c r="V76" s="3">
        <v>0.98447929999999995</v>
      </c>
      <c r="W76" s="3">
        <v>16.055</v>
      </c>
      <c r="Y76" s="3">
        <v>71</v>
      </c>
      <c r="Z76" s="3">
        <v>84157</v>
      </c>
      <c r="AA76" s="3">
        <v>1449</v>
      </c>
      <c r="AB76" s="3">
        <v>17.218440000000001</v>
      </c>
      <c r="AC76" s="3">
        <v>83433</v>
      </c>
      <c r="AD76" s="3">
        <v>0.98195350000000003</v>
      </c>
      <c r="AE76" s="3">
        <v>15.353999999999999</v>
      </c>
    </row>
    <row r="77" spans="1:31" x14ac:dyDescent="0.25">
      <c r="A77">
        <v>72</v>
      </c>
      <c r="B77">
        <v>62417</v>
      </c>
      <c r="C77">
        <v>2525</v>
      </c>
      <c r="D77">
        <v>40.455570000000002</v>
      </c>
      <c r="E77">
        <v>61154</v>
      </c>
      <c r="F77">
        <v>0.95766240000000002</v>
      </c>
      <c r="G77">
        <v>10.36</v>
      </c>
      <c r="I77">
        <v>72</v>
      </c>
      <c r="J77">
        <v>66123</v>
      </c>
      <c r="K77">
        <v>2397</v>
      </c>
      <c r="L77">
        <v>36.256219999999999</v>
      </c>
      <c r="M77">
        <v>64925</v>
      </c>
      <c r="N77">
        <v>0.96155740000000001</v>
      </c>
      <c r="O77">
        <v>10.723000000000001</v>
      </c>
      <c r="Q77" s="3">
        <v>72</v>
      </c>
      <c r="R77" s="3">
        <v>84558</v>
      </c>
      <c r="S77" s="3">
        <v>1366</v>
      </c>
      <c r="T77" s="3">
        <v>16.15953</v>
      </c>
      <c r="U77" s="3">
        <v>83875</v>
      </c>
      <c r="V77" s="3">
        <v>0.98306910000000003</v>
      </c>
      <c r="W77" s="3">
        <v>15.29</v>
      </c>
      <c r="Y77" s="3">
        <v>72</v>
      </c>
      <c r="Z77" s="3">
        <v>82708</v>
      </c>
      <c r="AA77" s="3">
        <v>1562</v>
      </c>
      <c r="AB77" s="3">
        <v>18.889140000000001</v>
      </c>
      <c r="AC77" s="3">
        <v>81927</v>
      </c>
      <c r="AD77" s="3">
        <v>0.98037280000000004</v>
      </c>
      <c r="AE77" s="3">
        <v>14.614000000000001</v>
      </c>
    </row>
    <row r="78" spans="1:31" x14ac:dyDescent="0.25">
      <c r="A78">
        <v>73</v>
      </c>
      <c r="B78">
        <v>59892</v>
      </c>
      <c r="C78">
        <v>2653</v>
      </c>
      <c r="D78">
        <v>44.298920000000003</v>
      </c>
      <c r="E78">
        <v>58565</v>
      </c>
      <c r="F78">
        <v>0.95301820000000004</v>
      </c>
      <c r="G78">
        <v>9.7759999999999998</v>
      </c>
      <c r="I78">
        <v>73</v>
      </c>
      <c r="J78">
        <v>63726</v>
      </c>
      <c r="K78">
        <v>2594</v>
      </c>
      <c r="L78">
        <v>40.711150000000004</v>
      </c>
      <c r="M78">
        <v>62429</v>
      </c>
      <c r="N78">
        <v>0.95657979999999998</v>
      </c>
      <c r="O78">
        <v>10.108000000000001</v>
      </c>
      <c r="Q78" s="3">
        <v>73</v>
      </c>
      <c r="R78" s="3">
        <v>83191</v>
      </c>
      <c r="S78" s="3">
        <v>1474</v>
      </c>
      <c r="T78" s="3">
        <v>17.714980000000001</v>
      </c>
      <c r="U78" s="3">
        <v>82455</v>
      </c>
      <c r="V78" s="3">
        <v>0.9814174</v>
      </c>
      <c r="W78" s="3">
        <v>14.532999999999999</v>
      </c>
      <c r="Y78" s="3">
        <v>73</v>
      </c>
      <c r="Z78" s="3">
        <v>81146</v>
      </c>
      <c r="AA78" s="3">
        <v>1654</v>
      </c>
      <c r="AB78" s="3">
        <v>20.379380000000001</v>
      </c>
      <c r="AC78" s="3">
        <v>80319</v>
      </c>
      <c r="AD78" s="3">
        <v>0.97866799999999998</v>
      </c>
      <c r="AE78" s="3">
        <v>13.885999999999999</v>
      </c>
    </row>
    <row r="79" spans="1:31" x14ac:dyDescent="0.25">
      <c r="A79">
        <v>74</v>
      </c>
      <c r="B79">
        <v>57238</v>
      </c>
      <c r="C79">
        <v>2850</v>
      </c>
      <c r="D79">
        <v>49.78913</v>
      </c>
      <c r="E79">
        <v>55813</v>
      </c>
      <c r="F79">
        <v>0.94678150000000005</v>
      </c>
      <c r="G79">
        <v>9.2059999999999995</v>
      </c>
      <c r="I79">
        <v>74</v>
      </c>
      <c r="J79">
        <v>61132</v>
      </c>
      <c r="K79">
        <v>2827</v>
      </c>
      <c r="L79">
        <v>46.244239999999998</v>
      </c>
      <c r="M79">
        <v>59718</v>
      </c>
      <c r="N79">
        <v>0.95068859999999999</v>
      </c>
      <c r="O79">
        <v>9.516</v>
      </c>
      <c r="Q79" s="3">
        <v>74</v>
      </c>
      <c r="R79" s="3">
        <v>81718</v>
      </c>
      <c r="S79" s="3">
        <v>1591</v>
      </c>
      <c r="T79" s="3">
        <v>19.465910000000001</v>
      </c>
      <c r="U79" s="3">
        <v>80922</v>
      </c>
      <c r="V79" s="3">
        <v>0.97976580000000002</v>
      </c>
      <c r="W79" s="3">
        <v>13.786</v>
      </c>
      <c r="Y79" s="3">
        <v>74</v>
      </c>
      <c r="Z79" s="3">
        <v>79492</v>
      </c>
      <c r="AA79" s="3">
        <v>1773</v>
      </c>
      <c r="AB79" s="3">
        <v>22.304349999999999</v>
      </c>
      <c r="AC79" s="3">
        <v>78606</v>
      </c>
      <c r="AD79" s="3">
        <v>0.97662139999999997</v>
      </c>
      <c r="AE79" s="3">
        <v>13.164</v>
      </c>
    </row>
    <row r="80" spans="1:31" x14ac:dyDescent="0.25">
      <c r="A80">
        <v>75</v>
      </c>
      <c r="B80">
        <v>54389</v>
      </c>
      <c r="C80">
        <v>3091</v>
      </c>
      <c r="D80">
        <v>56.82752</v>
      </c>
      <c r="E80">
        <v>52843</v>
      </c>
      <c r="F80">
        <v>0.94032649999999995</v>
      </c>
      <c r="G80">
        <v>8.6620000000000008</v>
      </c>
      <c r="I80">
        <v>75</v>
      </c>
      <c r="J80">
        <v>58305</v>
      </c>
      <c r="K80">
        <v>3063</v>
      </c>
      <c r="L80">
        <v>52.527230000000003</v>
      </c>
      <c r="M80">
        <v>56773</v>
      </c>
      <c r="N80">
        <v>0.94450400000000001</v>
      </c>
      <c r="O80">
        <v>8.9529999999999994</v>
      </c>
      <c r="Q80" s="3">
        <v>75</v>
      </c>
      <c r="R80" s="3">
        <v>80127</v>
      </c>
      <c r="S80" s="3">
        <v>1684</v>
      </c>
      <c r="T80" s="3">
        <v>21.01784</v>
      </c>
      <c r="U80" s="3">
        <v>79285</v>
      </c>
      <c r="V80" s="3">
        <v>0.97780279999999997</v>
      </c>
      <c r="W80" s="3">
        <v>13.05</v>
      </c>
      <c r="Y80" s="3">
        <v>75</v>
      </c>
      <c r="Z80" s="3">
        <v>77719</v>
      </c>
      <c r="AA80" s="3">
        <v>1902</v>
      </c>
      <c r="AB80" s="3">
        <v>24.477360000000001</v>
      </c>
      <c r="AC80" s="3">
        <v>76768</v>
      </c>
      <c r="AD80" s="3">
        <v>0.97424069999999996</v>
      </c>
      <c r="AE80" s="3">
        <v>12.452999999999999</v>
      </c>
    </row>
    <row r="81" spans="1:31" x14ac:dyDescent="0.25">
      <c r="A81">
        <v>76</v>
      </c>
      <c r="B81">
        <v>51298</v>
      </c>
      <c r="C81">
        <v>3216</v>
      </c>
      <c r="D81">
        <v>62.69088</v>
      </c>
      <c r="E81">
        <v>49690</v>
      </c>
      <c r="F81">
        <v>0.93416489999999996</v>
      </c>
      <c r="G81">
        <v>8.1530000000000005</v>
      </c>
      <c r="I81">
        <v>76</v>
      </c>
      <c r="J81">
        <v>55242</v>
      </c>
      <c r="K81">
        <v>3239</v>
      </c>
      <c r="L81">
        <v>58.629359999999998</v>
      </c>
      <c r="M81">
        <v>53623</v>
      </c>
      <c r="N81">
        <v>0.93839910000000004</v>
      </c>
      <c r="O81">
        <v>8.4209999999999994</v>
      </c>
      <c r="Q81" s="3">
        <v>76</v>
      </c>
      <c r="R81" s="3">
        <v>78443</v>
      </c>
      <c r="S81" s="3">
        <v>1836</v>
      </c>
      <c r="T81" s="3">
        <v>23.40193</v>
      </c>
      <c r="U81" s="3">
        <v>77525</v>
      </c>
      <c r="V81" s="3">
        <v>0.97491309999999998</v>
      </c>
      <c r="W81" s="3">
        <v>12.319000000000001</v>
      </c>
      <c r="Y81" s="3">
        <v>76</v>
      </c>
      <c r="Z81" s="3">
        <v>75817</v>
      </c>
      <c r="AA81" s="3">
        <v>2053</v>
      </c>
      <c r="AB81" s="3">
        <v>27.073419999999999</v>
      </c>
      <c r="AC81" s="3">
        <v>74790</v>
      </c>
      <c r="AD81" s="3">
        <v>0.97112370000000003</v>
      </c>
      <c r="AE81" s="3">
        <v>11.753</v>
      </c>
    </row>
    <row r="82" spans="1:31" x14ac:dyDescent="0.25">
      <c r="A82">
        <v>77</v>
      </c>
      <c r="B82">
        <v>48082</v>
      </c>
      <c r="C82">
        <v>3327</v>
      </c>
      <c r="D82">
        <v>69.189710000000005</v>
      </c>
      <c r="E82">
        <v>46419</v>
      </c>
      <c r="F82">
        <v>0.92756939999999999</v>
      </c>
      <c r="G82">
        <v>7.665</v>
      </c>
      <c r="I82">
        <v>77</v>
      </c>
      <c r="J82">
        <v>52003</v>
      </c>
      <c r="K82">
        <v>3368</v>
      </c>
      <c r="L82">
        <v>64.757580000000004</v>
      </c>
      <c r="M82">
        <v>50319</v>
      </c>
      <c r="N82">
        <v>0.93219339999999995</v>
      </c>
      <c r="O82">
        <v>7.915</v>
      </c>
      <c r="Q82" s="3">
        <v>77</v>
      </c>
      <c r="R82" s="3">
        <v>76607</v>
      </c>
      <c r="S82" s="3">
        <v>2054</v>
      </c>
      <c r="T82" s="3">
        <v>26.812280000000001</v>
      </c>
      <c r="U82" s="3">
        <v>75580</v>
      </c>
      <c r="V82" s="3">
        <v>0.97128239999999999</v>
      </c>
      <c r="W82" s="3">
        <v>11.602</v>
      </c>
      <c r="Y82" s="3">
        <v>77</v>
      </c>
      <c r="Z82" s="3">
        <v>73764</v>
      </c>
      <c r="AA82" s="3">
        <v>2267</v>
      </c>
      <c r="AB82" s="3">
        <v>30.729410000000001</v>
      </c>
      <c r="AC82" s="3">
        <v>72631</v>
      </c>
      <c r="AD82" s="3">
        <v>0.96690050000000005</v>
      </c>
      <c r="AE82" s="3">
        <v>11.066000000000001</v>
      </c>
    </row>
    <row r="83" spans="1:31" x14ac:dyDescent="0.25">
      <c r="A83">
        <v>78</v>
      </c>
      <c r="B83">
        <v>44755</v>
      </c>
      <c r="C83">
        <v>3397</v>
      </c>
      <c r="D83">
        <v>75.912300000000002</v>
      </c>
      <c r="E83">
        <v>43056</v>
      </c>
      <c r="F83">
        <v>0.92057909999999998</v>
      </c>
      <c r="G83">
        <v>7.1980000000000004</v>
      </c>
      <c r="I83">
        <v>78</v>
      </c>
      <c r="J83">
        <v>48636</v>
      </c>
      <c r="K83">
        <v>3456</v>
      </c>
      <c r="L83">
        <v>71.066820000000007</v>
      </c>
      <c r="M83">
        <v>46907</v>
      </c>
      <c r="N83">
        <v>0.92556550000000004</v>
      </c>
      <c r="O83">
        <v>7.4279999999999999</v>
      </c>
      <c r="Q83" s="3">
        <v>78</v>
      </c>
      <c r="R83" s="3">
        <v>74553</v>
      </c>
      <c r="S83" s="3">
        <v>2287</v>
      </c>
      <c r="T83" s="3">
        <v>30.6755</v>
      </c>
      <c r="U83" s="3">
        <v>73410</v>
      </c>
      <c r="V83" s="3">
        <v>0.96718720000000002</v>
      </c>
      <c r="W83" s="3">
        <v>10.907999999999999</v>
      </c>
      <c r="Y83" s="3">
        <v>78</v>
      </c>
      <c r="Z83" s="3">
        <v>71497</v>
      </c>
      <c r="AA83" s="3">
        <v>2541</v>
      </c>
      <c r="AB83" s="3">
        <v>35.54477</v>
      </c>
      <c r="AC83" s="3">
        <v>70227</v>
      </c>
      <c r="AD83" s="3">
        <v>0.96207900000000002</v>
      </c>
      <c r="AE83" s="3">
        <v>10.401</v>
      </c>
    </row>
    <row r="84" spans="1:31" x14ac:dyDescent="0.25">
      <c r="A84">
        <v>79</v>
      </c>
      <c r="B84">
        <v>41358</v>
      </c>
      <c r="C84">
        <v>3442</v>
      </c>
      <c r="D84">
        <v>83.21772</v>
      </c>
      <c r="E84">
        <v>39637</v>
      </c>
      <c r="F84">
        <v>0.91280280000000003</v>
      </c>
      <c r="G84">
        <v>6.7480000000000002</v>
      </c>
      <c r="I84">
        <v>79</v>
      </c>
      <c r="J84">
        <v>45179</v>
      </c>
      <c r="K84">
        <v>3527</v>
      </c>
      <c r="L84">
        <v>78.059889999999996</v>
      </c>
      <c r="M84">
        <v>43416</v>
      </c>
      <c r="N84">
        <v>0.91799189999999997</v>
      </c>
      <c r="O84">
        <v>6.9580000000000002</v>
      </c>
      <c r="Q84" s="3">
        <v>79</v>
      </c>
      <c r="R84" s="3">
        <v>72266</v>
      </c>
      <c r="S84" s="3">
        <v>2531</v>
      </c>
      <c r="T84" s="3">
        <v>35.017780000000002</v>
      </c>
      <c r="U84" s="3">
        <v>71001</v>
      </c>
      <c r="V84" s="3">
        <v>0.96261540000000001</v>
      </c>
      <c r="W84" s="3">
        <v>10.238</v>
      </c>
      <c r="Y84" s="3">
        <v>79</v>
      </c>
      <c r="Z84" s="3">
        <v>68956</v>
      </c>
      <c r="AA84" s="3">
        <v>2785</v>
      </c>
      <c r="AB84" s="3">
        <v>40.384819999999998</v>
      </c>
      <c r="AC84" s="3">
        <v>67564</v>
      </c>
      <c r="AD84" s="3">
        <v>0.95712580000000003</v>
      </c>
      <c r="AE84" s="3">
        <v>9.766</v>
      </c>
    </row>
    <row r="85" spans="1:31" x14ac:dyDescent="0.25">
      <c r="A85">
        <v>80</v>
      </c>
      <c r="B85">
        <v>37916</v>
      </c>
      <c r="C85">
        <v>3471</v>
      </c>
      <c r="D85">
        <v>91.537880000000001</v>
      </c>
      <c r="E85">
        <v>36181</v>
      </c>
      <c r="F85">
        <v>0.90379920000000002</v>
      </c>
      <c r="G85">
        <v>6.3150000000000004</v>
      </c>
      <c r="I85">
        <v>80</v>
      </c>
      <c r="J85">
        <v>41653</v>
      </c>
      <c r="K85">
        <v>3594</v>
      </c>
      <c r="L85">
        <v>86.290549999999996</v>
      </c>
      <c r="M85">
        <v>39855</v>
      </c>
      <c r="N85">
        <v>0.90889059999999999</v>
      </c>
      <c r="O85">
        <v>6.5049999999999999</v>
      </c>
      <c r="Q85" s="3">
        <v>80</v>
      </c>
      <c r="R85" s="3">
        <v>69736</v>
      </c>
      <c r="S85" s="3">
        <v>2778</v>
      </c>
      <c r="T85" s="3">
        <v>39.837220000000002</v>
      </c>
      <c r="U85" s="3">
        <v>68347</v>
      </c>
      <c r="V85" s="3">
        <v>0.95741969999999998</v>
      </c>
      <c r="W85" s="3">
        <v>9.5909999999999993</v>
      </c>
      <c r="Y85" s="3">
        <v>80</v>
      </c>
      <c r="Z85" s="3">
        <v>66171</v>
      </c>
      <c r="AA85" s="3">
        <v>3009</v>
      </c>
      <c r="AB85" s="3">
        <v>45.468420000000002</v>
      </c>
      <c r="AC85" s="3">
        <v>64667</v>
      </c>
      <c r="AD85" s="3">
        <v>0.95145800000000003</v>
      </c>
      <c r="AE85" s="3">
        <v>9.1560000000000006</v>
      </c>
    </row>
    <row r="86" spans="1:31" x14ac:dyDescent="0.25">
      <c r="A86">
        <v>81</v>
      </c>
      <c r="B86">
        <v>34445</v>
      </c>
      <c r="C86">
        <v>3490</v>
      </c>
      <c r="D86">
        <v>101.33353</v>
      </c>
      <c r="E86">
        <v>32700</v>
      </c>
      <c r="F86">
        <v>0.89391569999999998</v>
      </c>
      <c r="G86">
        <v>5.9009999999999998</v>
      </c>
      <c r="I86">
        <v>81</v>
      </c>
      <c r="J86">
        <v>38058</v>
      </c>
      <c r="K86">
        <v>3668</v>
      </c>
      <c r="L86">
        <v>96.383439999999993</v>
      </c>
      <c r="M86">
        <v>36224</v>
      </c>
      <c r="N86">
        <v>0.89889719999999995</v>
      </c>
      <c r="O86">
        <v>6.0720000000000001</v>
      </c>
      <c r="Q86" s="3">
        <v>81</v>
      </c>
      <c r="R86" s="3">
        <v>66958</v>
      </c>
      <c r="S86" s="3">
        <v>3042</v>
      </c>
      <c r="T86" s="3">
        <v>45.437260000000002</v>
      </c>
      <c r="U86" s="3">
        <v>65436</v>
      </c>
      <c r="V86" s="3">
        <v>0.95144010000000001</v>
      </c>
      <c r="W86" s="3">
        <v>8.968</v>
      </c>
      <c r="Y86" s="3">
        <v>81</v>
      </c>
      <c r="Z86" s="3">
        <v>63163</v>
      </c>
      <c r="AA86" s="3">
        <v>3269</v>
      </c>
      <c r="AB86" s="3">
        <v>51.762030000000003</v>
      </c>
      <c r="AC86" s="3">
        <v>61528</v>
      </c>
      <c r="AD86" s="3">
        <v>0.94511440000000002</v>
      </c>
      <c r="AE86" s="3">
        <v>8.5679999999999996</v>
      </c>
    </row>
    <row r="87" spans="1:31" x14ac:dyDescent="0.25">
      <c r="A87">
        <v>82</v>
      </c>
      <c r="B87">
        <v>30955</v>
      </c>
      <c r="C87">
        <v>3447</v>
      </c>
      <c r="D87">
        <v>111.37084</v>
      </c>
      <c r="E87">
        <v>29231</v>
      </c>
      <c r="F87">
        <v>0.88345890000000005</v>
      </c>
      <c r="G87">
        <v>5.51</v>
      </c>
      <c r="I87">
        <v>82</v>
      </c>
      <c r="J87">
        <v>34390</v>
      </c>
      <c r="K87">
        <v>3657</v>
      </c>
      <c r="L87">
        <v>106.32548</v>
      </c>
      <c r="M87">
        <v>32562</v>
      </c>
      <c r="N87">
        <v>0.8885343</v>
      </c>
      <c r="O87">
        <v>5.6669999999999998</v>
      </c>
      <c r="Q87" s="3">
        <v>82</v>
      </c>
      <c r="R87" s="3">
        <v>63915</v>
      </c>
      <c r="S87" s="3">
        <v>3313</v>
      </c>
      <c r="T87" s="3">
        <v>51.831249999999997</v>
      </c>
      <c r="U87" s="3">
        <v>62259</v>
      </c>
      <c r="V87" s="3">
        <v>0.94489429999999996</v>
      </c>
      <c r="W87" s="3">
        <v>8.3710000000000004</v>
      </c>
      <c r="Y87" s="3">
        <v>82</v>
      </c>
      <c r="Z87" s="3">
        <v>59893</v>
      </c>
      <c r="AA87" s="3">
        <v>3485</v>
      </c>
      <c r="AB87" s="3">
        <v>58.179670000000002</v>
      </c>
      <c r="AC87" s="3">
        <v>58151</v>
      </c>
      <c r="AD87" s="3">
        <v>0.93829399999999996</v>
      </c>
      <c r="AE87" s="3">
        <v>8.0090000000000003</v>
      </c>
    </row>
    <row r="88" spans="1:31" x14ac:dyDescent="0.25">
      <c r="A88">
        <v>83</v>
      </c>
      <c r="B88">
        <v>27507</v>
      </c>
      <c r="C88">
        <v>3366</v>
      </c>
      <c r="D88">
        <v>122.35924</v>
      </c>
      <c r="E88">
        <v>25824</v>
      </c>
      <c r="F88">
        <v>0.87202420000000003</v>
      </c>
      <c r="G88">
        <v>5.1379999999999999</v>
      </c>
      <c r="I88">
        <v>83</v>
      </c>
      <c r="J88">
        <v>30734</v>
      </c>
      <c r="K88">
        <v>3603</v>
      </c>
      <c r="L88">
        <v>117.21744</v>
      </c>
      <c r="M88">
        <v>28932</v>
      </c>
      <c r="N88">
        <v>0.87719749999999996</v>
      </c>
      <c r="O88">
        <v>5.2809999999999997</v>
      </c>
      <c r="Q88" s="3">
        <v>83</v>
      </c>
      <c r="R88" s="3">
        <v>60602</v>
      </c>
      <c r="S88" s="3">
        <v>3549</v>
      </c>
      <c r="T88" s="3">
        <v>58.559170000000002</v>
      </c>
      <c r="U88" s="3">
        <v>58828</v>
      </c>
      <c r="V88" s="3">
        <v>0.93749910000000003</v>
      </c>
      <c r="W88" s="3">
        <v>7.8010000000000002</v>
      </c>
      <c r="Y88" s="3">
        <v>83</v>
      </c>
      <c r="Z88" s="3">
        <v>56409</v>
      </c>
      <c r="AA88" s="3">
        <v>3692</v>
      </c>
      <c r="AB88" s="3">
        <v>65.450149999999994</v>
      </c>
      <c r="AC88" s="3">
        <v>54563</v>
      </c>
      <c r="AD88" s="3">
        <v>0.93044789999999999</v>
      </c>
      <c r="AE88" s="3">
        <v>7.4720000000000004</v>
      </c>
    </row>
    <row r="89" spans="1:31" x14ac:dyDescent="0.25">
      <c r="A89">
        <v>84</v>
      </c>
      <c r="B89">
        <v>24142</v>
      </c>
      <c r="C89">
        <v>3244</v>
      </c>
      <c r="D89">
        <v>134.37541999999999</v>
      </c>
      <c r="E89">
        <v>22520</v>
      </c>
      <c r="F89">
        <v>0.85953630000000003</v>
      </c>
      <c r="G89">
        <v>4.7850000000000001</v>
      </c>
      <c r="I89">
        <v>84</v>
      </c>
      <c r="J89">
        <v>27131</v>
      </c>
      <c r="K89">
        <v>3503</v>
      </c>
      <c r="L89">
        <v>129.12912</v>
      </c>
      <c r="M89">
        <v>25379</v>
      </c>
      <c r="N89">
        <v>0.86481949999999996</v>
      </c>
      <c r="O89">
        <v>4.9160000000000004</v>
      </c>
      <c r="Q89" s="3">
        <v>84</v>
      </c>
      <c r="R89" s="3">
        <v>57054</v>
      </c>
      <c r="S89" s="3">
        <v>3805</v>
      </c>
      <c r="T89" s="3">
        <v>66.687899999999999</v>
      </c>
      <c r="U89" s="3">
        <v>55151</v>
      </c>
      <c r="V89" s="3">
        <v>0.92922910000000003</v>
      </c>
      <c r="W89" s="3">
        <v>7.2560000000000002</v>
      </c>
      <c r="Y89" s="3">
        <v>84</v>
      </c>
      <c r="Z89" s="3">
        <v>52717</v>
      </c>
      <c r="AA89" s="3">
        <v>3898</v>
      </c>
      <c r="AB89" s="3">
        <v>73.941360000000003</v>
      </c>
      <c r="AC89" s="3">
        <v>50768</v>
      </c>
      <c r="AD89" s="3">
        <v>0.92175569999999996</v>
      </c>
      <c r="AE89" s="3">
        <v>6.9610000000000003</v>
      </c>
    </row>
    <row r="90" spans="1:31" x14ac:dyDescent="0.25">
      <c r="A90">
        <v>85</v>
      </c>
      <c r="B90">
        <v>20898</v>
      </c>
      <c r="C90">
        <v>3082</v>
      </c>
      <c r="D90">
        <v>147.49721</v>
      </c>
      <c r="E90">
        <v>19356</v>
      </c>
      <c r="F90">
        <v>0.84591810000000001</v>
      </c>
      <c r="G90">
        <v>4.45</v>
      </c>
      <c r="I90">
        <v>85</v>
      </c>
      <c r="J90">
        <v>23628</v>
      </c>
      <c r="K90">
        <v>3358</v>
      </c>
      <c r="L90">
        <v>142.12905000000001</v>
      </c>
      <c r="M90">
        <v>21949</v>
      </c>
      <c r="N90">
        <v>0.85133380000000003</v>
      </c>
      <c r="O90">
        <v>4.5709999999999997</v>
      </c>
      <c r="Q90" s="3">
        <v>85</v>
      </c>
      <c r="R90" s="3">
        <v>53249</v>
      </c>
      <c r="S90" s="3">
        <v>4001</v>
      </c>
      <c r="T90" s="3">
        <v>75.145660000000007</v>
      </c>
      <c r="U90" s="3">
        <v>51248</v>
      </c>
      <c r="V90" s="3">
        <v>0.91980770000000001</v>
      </c>
      <c r="W90" s="3">
        <v>6.7380000000000004</v>
      </c>
      <c r="Y90" s="3">
        <v>85</v>
      </c>
      <c r="Z90" s="3">
        <v>48819</v>
      </c>
      <c r="AA90" s="3">
        <v>4047</v>
      </c>
      <c r="AB90" s="3">
        <v>82.890770000000003</v>
      </c>
      <c r="AC90" s="3">
        <v>46795</v>
      </c>
      <c r="AD90" s="3">
        <v>0.91237279999999998</v>
      </c>
      <c r="AE90" s="3">
        <v>6.4770000000000003</v>
      </c>
    </row>
    <row r="91" spans="1:31" x14ac:dyDescent="0.25">
      <c r="A91">
        <v>86</v>
      </c>
      <c r="B91">
        <v>17815</v>
      </c>
      <c r="C91">
        <v>2883</v>
      </c>
      <c r="D91">
        <v>161.80579</v>
      </c>
      <c r="E91">
        <v>16374</v>
      </c>
      <c r="F91">
        <v>0.83109319999999998</v>
      </c>
      <c r="G91">
        <v>4.1340000000000003</v>
      </c>
      <c r="I91">
        <v>86</v>
      </c>
      <c r="J91">
        <v>20269</v>
      </c>
      <c r="K91">
        <v>3168</v>
      </c>
      <c r="L91">
        <v>156.28643</v>
      </c>
      <c r="M91">
        <v>18686</v>
      </c>
      <c r="N91">
        <v>0.83667670000000005</v>
      </c>
      <c r="O91">
        <v>4.2450000000000001</v>
      </c>
      <c r="Q91" s="3">
        <v>86</v>
      </c>
      <c r="R91" s="3">
        <v>49247</v>
      </c>
      <c r="S91" s="3">
        <v>4218</v>
      </c>
      <c r="T91" s="3">
        <v>85.648949999999999</v>
      </c>
      <c r="U91" s="3">
        <v>47138</v>
      </c>
      <c r="V91" s="3">
        <v>0.90880899999999998</v>
      </c>
      <c r="W91" s="3">
        <v>6.2450000000000001</v>
      </c>
      <c r="Y91" s="3">
        <v>86</v>
      </c>
      <c r="Z91" s="3">
        <v>44772</v>
      </c>
      <c r="AA91" s="3">
        <v>4154</v>
      </c>
      <c r="AB91" s="3">
        <v>92.791799999999995</v>
      </c>
      <c r="AC91" s="3">
        <v>42695</v>
      </c>
      <c r="AD91" s="3">
        <v>0.90120089999999997</v>
      </c>
      <c r="AE91" s="3">
        <v>6.0170000000000003</v>
      </c>
    </row>
    <row r="92" spans="1:31" x14ac:dyDescent="0.25">
      <c r="A92">
        <v>87</v>
      </c>
      <c r="B92">
        <v>14933</v>
      </c>
      <c r="C92">
        <v>2649</v>
      </c>
      <c r="D92">
        <v>177.37863999999999</v>
      </c>
      <c r="E92">
        <v>13608</v>
      </c>
      <c r="F92">
        <v>0.81498930000000003</v>
      </c>
      <c r="G92">
        <v>3.835</v>
      </c>
      <c r="I92">
        <v>87</v>
      </c>
      <c r="J92">
        <v>17102</v>
      </c>
      <c r="K92">
        <v>2936</v>
      </c>
      <c r="L92">
        <v>171.66363000000001</v>
      </c>
      <c r="M92">
        <v>15634</v>
      </c>
      <c r="N92">
        <v>0.82079230000000003</v>
      </c>
      <c r="O92">
        <v>3.9390000000000001</v>
      </c>
      <c r="Q92" s="3">
        <v>87</v>
      </c>
      <c r="R92" s="3">
        <v>45029</v>
      </c>
      <c r="S92" s="3">
        <v>4379</v>
      </c>
      <c r="T92" s="3">
        <v>97.252290000000002</v>
      </c>
      <c r="U92" s="3">
        <v>42840</v>
      </c>
      <c r="V92" s="3">
        <v>0.89615239999999996</v>
      </c>
      <c r="W92" s="3">
        <v>5.7830000000000004</v>
      </c>
      <c r="Y92" s="3">
        <v>87</v>
      </c>
      <c r="Z92" s="3">
        <v>40618</v>
      </c>
      <c r="AA92" s="3">
        <v>4282</v>
      </c>
      <c r="AB92" s="3">
        <v>105.42084</v>
      </c>
      <c r="AC92" s="3">
        <v>38477</v>
      </c>
      <c r="AD92" s="3">
        <v>0.8882989</v>
      </c>
      <c r="AE92" s="3">
        <v>5.5810000000000004</v>
      </c>
    </row>
    <row r="93" spans="1:31" x14ac:dyDescent="0.25">
      <c r="A93">
        <v>88</v>
      </c>
      <c r="B93">
        <v>12284</v>
      </c>
      <c r="C93">
        <v>2387</v>
      </c>
      <c r="D93">
        <v>194.28841</v>
      </c>
      <c r="E93">
        <v>11091</v>
      </c>
      <c r="F93">
        <v>0.79754029999999998</v>
      </c>
      <c r="G93">
        <v>3.5539999999999998</v>
      </c>
      <c r="I93">
        <v>88</v>
      </c>
      <c r="J93">
        <v>14166</v>
      </c>
      <c r="K93">
        <v>2668</v>
      </c>
      <c r="L93">
        <v>188.31523999999999</v>
      </c>
      <c r="M93">
        <v>12832</v>
      </c>
      <c r="N93">
        <v>0.80363359999999995</v>
      </c>
      <c r="O93">
        <v>3.6520000000000001</v>
      </c>
      <c r="Q93" s="3">
        <v>88</v>
      </c>
      <c r="R93" s="3">
        <v>40650</v>
      </c>
      <c r="S93" s="3">
        <v>4518</v>
      </c>
      <c r="T93" s="3">
        <v>111.15349999999999</v>
      </c>
      <c r="U93" s="3">
        <v>38391</v>
      </c>
      <c r="V93" s="3">
        <v>0.88264370000000003</v>
      </c>
      <c r="W93" s="3">
        <v>5.3520000000000003</v>
      </c>
      <c r="Y93" s="3">
        <v>88</v>
      </c>
      <c r="Z93" s="3">
        <v>36336</v>
      </c>
      <c r="AA93" s="3">
        <v>4314</v>
      </c>
      <c r="AB93" s="3">
        <v>118.72139</v>
      </c>
      <c r="AC93" s="3">
        <v>34179</v>
      </c>
      <c r="AD93" s="3">
        <v>0.87405189999999999</v>
      </c>
      <c r="AE93" s="3">
        <v>5.18</v>
      </c>
    </row>
    <row r="94" spans="1:31" x14ac:dyDescent="0.25">
      <c r="A94">
        <v>89</v>
      </c>
      <c r="B94">
        <v>9897</v>
      </c>
      <c r="C94">
        <v>2104</v>
      </c>
      <c r="D94">
        <v>212.60130000000001</v>
      </c>
      <c r="E94">
        <v>8845</v>
      </c>
      <c r="F94">
        <v>0.77868959999999998</v>
      </c>
      <c r="G94">
        <v>3.2909999999999999</v>
      </c>
      <c r="I94">
        <v>89</v>
      </c>
      <c r="J94">
        <v>11498</v>
      </c>
      <c r="K94">
        <v>2372</v>
      </c>
      <c r="L94">
        <v>206.28541999999999</v>
      </c>
      <c r="M94">
        <v>10312</v>
      </c>
      <c r="N94">
        <v>0.78516680000000005</v>
      </c>
      <c r="O94">
        <v>3.383</v>
      </c>
      <c r="Q94" s="3">
        <v>89</v>
      </c>
      <c r="R94" s="3">
        <v>36132</v>
      </c>
      <c r="S94" s="3">
        <v>4492</v>
      </c>
      <c r="T94" s="3">
        <v>124.33477999999999</v>
      </c>
      <c r="U94" s="3">
        <v>33886</v>
      </c>
      <c r="V94" s="3">
        <v>0.86796269999999998</v>
      </c>
      <c r="W94" s="3">
        <v>4.9589999999999996</v>
      </c>
      <c r="Y94" s="3">
        <v>89</v>
      </c>
      <c r="Z94" s="3">
        <v>32022</v>
      </c>
      <c r="AA94" s="3">
        <v>4296</v>
      </c>
      <c r="AB94" s="3">
        <v>134.14834999999999</v>
      </c>
      <c r="AC94" s="3">
        <v>29874</v>
      </c>
      <c r="AD94" s="3">
        <v>0.85867839999999995</v>
      </c>
      <c r="AE94" s="3">
        <v>4.8099999999999996</v>
      </c>
    </row>
    <row r="95" spans="1:31" x14ac:dyDescent="0.25">
      <c r="A95">
        <v>90</v>
      </c>
      <c r="B95">
        <v>7793</v>
      </c>
      <c r="C95">
        <v>1811</v>
      </c>
      <c r="D95">
        <v>232.37089</v>
      </c>
      <c r="E95">
        <v>6888</v>
      </c>
      <c r="F95">
        <v>0.75839310000000004</v>
      </c>
      <c r="G95">
        <v>3.044</v>
      </c>
      <c r="I95">
        <v>90</v>
      </c>
      <c r="J95">
        <v>9126</v>
      </c>
      <c r="K95">
        <v>2059</v>
      </c>
      <c r="L95">
        <v>225.60245</v>
      </c>
      <c r="M95">
        <v>8097</v>
      </c>
      <c r="N95">
        <v>0.76537409999999995</v>
      </c>
      <c r="O95">
        <v>3.1320000000000001</v>
      </c>
      <c r="Q95" s="3">
        <v>90</v>
      </c>
      <c r="R95" s="3">
        <v>31639</v>
      </c>
      <c r="S95" s="3">
        <v>4456</v>
      </c>
      <c r="T95" s="3">
        <v>140.83353</v>
      </c>
      <c r="U95" s="3">
        <v>29411</v>
      </c>
      <c r="V95" s="3">
        <v>0.85148299999999999</v>
      </c>
      <c r="W95" s="3">
        <v>4.5919999999999996</v>
      </c>
      <c r="Y95" s="3">
        <v>90</v>
      </c>
      <c r="Z95" s="3">
        <v>27726</v>
      </c>
      <c r="AA95" s="3">
        <v>4148</v>
      </c>
      <c r="AB95" s="3">
        <v>149.60624999999999</v>
      </c>
      <c r="AC95" s="3">
        <v>25652</v>
      </c>
      <c r="AD95" s="3">
        <v>0.84319719999999998</v>
      </c>
      <c r="AE95" s="3">
        <v>4.4779999999999998</v>
      </c>
    </row>
    <row r="96" spans="1:31" x14ac:dyDescent="0.25">
      <c r="A96">
        <v>91</v>
      </c>
      <c r="B96">
        <v>5982</v>
      </c>
      <c r="C96">
        <v>1517</v>
      </c>
      <c r="D96">
        <v>253.63885999999999</v>
      </c>
      <c r="E96">
        <v>5224</v>
      </c>
      <c r="F96">
        <v>0.73662490000000003</v>
      </c>
      <c r="G96">
        <v>2.8149999999999999</v>
      </c>
      <c r="I96">
        <v>91</v>
      </c>
      <c r="J96">
        <v>7067</v>
      </c>
      <c r="K96">
        <v>1741</v>
      </c>
      <c r="L96">
        <v>246.27803</v>
      </c>
      <c r="M96">
        <v>6197</v>
      </c>
      <c r="N96">
        <v>0.74426000000000003</v>
      </c>
      <c r="O96">
        <v>2.899</v>
      </c>
      <c r="Q96" s="3">
        <v>91</v>
      </c>
      <c r="R96" s="3">
        <v>27183</v>
      </c>
      <c r="S96" s="3">
        <v>4280</v>
      </c>
      <c r="T96" s="3">
        <v>157.45999</v>
      </c>
      <c r="U96" s="3">
        <v>25043</v>
      </c>
      <c r="V96" s="3">
        <v>0.83632830000000002</v>
      </c>
      <c r="W96" s="3">
        <v>4.2629999999999999</v>
      </c>
      <c r="Y96" s="3">
        <v>91</v>
      </c>
      <c r="Z96" s="3">
        <v>23578</v>
      </c>
      <c r="AA96" s="3">
        <v>3897</v>
      </c>
      <c r="AB96" s="3">
        <v>165.26549</v>
      </c>
      <c r="AC96" s="3">
        <v>21630</v>
      </c>
      <c r="AD96" s="3">
        <v>0.82938199999999995</v>
      </c>
      <c r="AE96" s="3">
        <v>4.1779999999999999</v>
      </c>
    </row>
    <row r="97" spans="1:31" x14ac:dyDescent="0.25">
      <c r="A97">
        <v>92</v>
      </c>
      <c r="B97">
        <v>4465</v>
      </c>
      <c r="C97">
        <v>1234</v>
      </c>
      <c r="D97">
        <v>276.42014999999998</v>
      </c>
      <c r="E97">
        <v>3848</v>
      </c>
      <c r="F97">
        <v>0.71338290000000004</v>
      </c>
      <c r="G97">
        <v>2.601</v>
      </c>
      <c r="I97">
        <v>92</v>
      </c>
      <c r="J97">
        <v>5327</v>
      </c>
      <c r="K97">
        <v>1429</v>
      </c>
      <c r="L97">
        <v>268.29363000000001</v>
      </c>
      <c r="M97">
        <v>4612</v>
      </c>
      <c r="N97">
        <v>0.72185639999999995</v>
      </c>
      <c r="O97">
        <v>2.6829999999999998</v>
      </c>
      <c r="Q97" s="3">
        <v>92</v>
      </c>
      <c r="R97" s="3">
        <v>22903</v>
      </c>
      <c r="S97" s="3">
        <v>3917</v>
      </c>
      <c r="T97" s="3">
        <v>171.04428999999999</v>
      </c>
      <c r="U97" s="3">
        <v>20944</v>
      </c>
      <c r="V97" s="3">
        <v>0.82465529999999998</v>
      </c>
      <c r="W97" s="3">
        <v>3.9670000000000001</v>
      </c>
      <c r="Y97" s="3">
        <v>92</v>
      </c>
      <c r="Z97" s="3">
        <v>19681</v>
      </c>
      <c r="AA97" s="3">
        <v>3484</v>
      </c>
      <c r="AB97" s="3">
        <v>177.03028</v>
      </c>
      <c r="AC97" s="3">
        <v>17939</v>
      </c>
      <c r="AD97" s="3">
        <v>0.819017</v>
      </c>
      <c r="AE97" s="3">
        <v>3.9060000000000001</v>
      </c>
    </row>
    <row r="98" spans="1:31" x14ac:dyDescent="0.25">
      <c r="A98">
        <v>93</v>
      </c>
      <c r="B98">
        <v>3231</v>
      </c>
      <c r="C98">
        <v>972</v>
      </c>
      <c r="D98">
        <v>300.70938000000001</v>
      </c>
      <c r="E98">
        <v>2745</v>
      </c>
      <c r="F98">
        <v>0.68869069999999999</v>
      </c>
      <c r="G98">
        <v>2.4039999999999999</v>
      </c>
      <c r="I98">
        <v>93</v>
      </c>
      <c r="J98">
        <v>3898</v>
      </c>
      <c r="K98">
        <v>1137</v>
      </c>
      <c r="L98">
        <v>291.6053</v>
      </c>
      <c r="M98">
        <v>3329</v>
      </c>
      <c r="N98">
        <v>0.69822499999999998</v>
      </c>
      <c r="O98">
        <v>2.4830000000000001</v>
      </c>
      <c r="Q98" s="3">
        <v>93</v>
      </c>
      <c r="R98" s="3">
        <v>18986</v>
      </c>
      <c r="S98" s="3">
        <v>3428</v>
      </c>
      <c r="T98" s="3">
        <v>180.53246999999999</v>
      </c>
      <c r="U98" s="3">
        <v>17272</v>
      </c>
      <c r="V98" s="3">
        <v>0.81353450000000005</v>
      </c>
      <c r="W98" s="3">
        <v>3.6819999999999999</v>
      </c>
      <c r="Y98" s="3">
        <v>93</v>
      </c>
      <c r="Z98" s="3">
        <v>16197</v>
      </c>
      <c r="AA98" s="3">
        <v>3009</v>
      </c>
      <c r="AB98" s="3">
        <v>185.78594000000001</v>
      </c>
      <c r="AC98" s="3">
        <v>14693</v>
      </c>
      <c r="AD98" s="3">
        <v>0.80716779999999999</v>
      </c>
      <c r="AE98" s="3">
        <v>3.6379999999999999</v>
      </c>
    </row>
    <row r="99" spans="1:31" x14ac:dyDescent="0.25">
      <c r="A99">
        <v>94</v>
      </c>
      <c r="B99">
        <v>2259</v>
      </c>
      <c r="C99">
        <v>738</v>
      </c>
      <c r="D99">
        <v>326.46740999999997</v>
      </c>
      <c r="E99">
        <v>1890</v>
      </c>
      <c r="F99">
        <v>0.66299319999999995</v>
      </c>
      <c r="G99">
        <v>2.2229999999999999</v>
      </c>
      <c r="I99">
        <v>94</v>
      </c>
      <c r="J99">
        <v>2761</v>
      </c>
      <c r="K99">
        <v>873</v>
      </c>
      <c r="L99">
        <v>316.1309</v>
      </c>
      <c r="M99">
        <v>2325</v>
      </c>
      <c r="N99">
        <v>0.67361780000000004</v>
      </c>
      <c r="O99">
        <v>2.2999999999999998</v>
      </c>
      <c r="Q99" s="3">
        <v>94</v>
      </c>
      <c r="R99" s="3">
        <v>15558</v>
      </c>
      <c r="S99" s="3">
        <v>3014</v>
      </c>
      <c r="T99" s="3">
        <v>193.70571000000001</v>
      </c>
      <c r="U99" s="3">
        <v>14051</v>
      </c>
      <c r="V99" s="3">
        <v>0.79760759999999997</v>
      </c>
      <c r="W99" s="3">
        <v>3.383</v>
      </c>
      <c r="Y99" s="3">
        <v>94</v>
      </c>
      <c r="Z99" s="3">
        <v>13188</v>
      </c>
      <c r="AA99" s="3">
        <v>2657</v>
      </c>
      <c r="AB99" s="3">
        <v>201.48634000000001</v>
      </c>
      <c r="AC99" s="3">
        <v>11859</v>
      </c>
      <c r="AD99" s="3">
        <v>0.78813230000000001</v>
      </c>
      <c r="AE99" s="3">
        <v>3.355</v>
      </c>
    </row>
    <row r="100" spans="1:31" x14ac:dyDescent="0.25">
      <c r="A100">
        <v>95</v>
      </c>
      <c r="B100">
        <v>1522</v>
      </c>
      <c r="C100">
        <v>537</v>
      </c>
      <c r="D100">
        <v>352.65465</v>
      </c>
      <c r="E100">
        <v>1253</v>
      </c>
      <c r="F100">
        <v>0.63664089999999995</v>
      </c>
      <c r="G100">
        <v>2.0569999999999999</v>
      </c>
      <c r="I100">
        <v>95</v>
      </c>
      <c r="J100">
        <v>1888</v>
      </c>
      <c r="K100">
        <v>645</v>
      </c>
      <c r="L100">
        <v>341.37232</v>
      </c>
      <c r="M100">
        <v>1566</v>
      </c>
      <c r="N100">
        <v>0.64822709999999995</v>
      </c>
      <c r="O100">
        <v>2.1320000000000001</v>
      </c>
      <c r="Q100" s="3">
        <v>95</v>
      </c>
      <c r="R100" s="3">
        <v>12544</v>
      </c>
      <c r="S100" s="3">
        <v>2674</v>
      </c>
      <c r="T100" s="3">
        <v>213.16593</v>
      </c>
      <c r="U100" s="3">
        <v>11207</v>
      </c>
      <c r="V100" s="3">
        <v>0.76991449999999995</v>
      </c>
      <c r="W100" s="3">
        <v>3.0760000000000001</v>
      </c>
      <c r="Y100" s="3">
        <v>95</v>
      </c>
      <c r="Z100" s="3">
        <v>10531</v>
      </c>
      <c r="AA100" s="3">
        <v>2368</v>
      </c>
      <c r="AB100" s="3">
        <v>224.86852999999999</v>
      </c>
      <c r="AC100" s="3">
        <v>9347</v>
      </c>
      <c r="AD100" s="3">
        <v>0.76114899999999996</v>
      </c>
      <c r="AE100" s="3">
        <v>3.0750000000000002</v>
      </c>
    </row>
    <row r="101" spans="1:31" x14ac:dyDescent="0.25">
      <c r="A101">
        <v>96</v>
      </c>
      <c r="B101">
        <v>985</v>
      </c>
      <c r="C101">
        <v>374</v>
      </c>
      <c r="D101">
        <v>379.89492999999999</v>
      </c>
      <c r="E101">
        <v>798</v>
      </c>
      <c r="F101">
        <v>0.60933440000000005</v>
      </c>
      <c r="G101">
        <v>1.9059999999999999</v>
      </c>
      <c r="I101">
        <v>96</v>
      </c>
      <c r="J101">
        <v>1244</v>
      </c>
      <c r="K101">
        <v>457</v>
      </c>
      <c r="L101">
        <v>367.56427000000002</v>
      </c>
      <c r="M101">
        <v>1015</v>
      </c>
      <c r="N101">
        <v>0.62197590000000003</v>
      </c>
      <c r="O101">
        <v>1.978</v>
      </c>
      <c r="Q101" s="3">
        <v>96</v>
      </c>
      <c r="R101" s="3">
        <v>9870</v>
      </c>
      <c r="S101" s="3">
        <v>2483</v>
      </c>
      <c r="T101" s="3">
        <v>251.58894000000001</v>
      </c>
      <c r="U101" s="3">
        <v>8629</v>
      </c>
      <c r="V101" s="3">
        <v>0.736097</v>
      </c>
      <c r="W101" s="3">
        <v>2.7730000000000001</v>
      </c>
      <c r="Y101" s="3">
        <v>96</v>
      </c>
      <c r="Z101" s="3">
        <v>8163</v>
      </c>
      <c r="AA101" s="3">
        <v>2097</v>
      </c>
      <c r="AB101" s="3">
        <v>256.88977</v>
      </c>
      <c r="AC101" s="3">
        <v>7114</v>
      </c>
      <c r="AD101" s="3">
        <v>0.73595480000000002</v>
      </c>
      <c r="AE101" s="3">
        <v>2.8220000000000001</v>
      </c>
    </row>
    <row r="102" spans="1:31" x14ac:dyDescent="0.25">
      <c r="A102">
        <v>97</v>
      </c>
      <c r="B102">
        <v>611</v>
      </c>
      <c r="C102">
        <v>249</v>
      </c>
      <c r="D102">
        <v>408.03458000000001</v>
      </c>
      <c r="E102">
        <v>486</v>
      </c>
      <c r="F102">
        <v>0.58123570000000002</v>
      </c>
      <c r="G102">
        <v>1.7669999999999999</v>
      </c>
      <c r="I102">
        <v>97</v>
      </c>
      <c r="J102">
        <v>787</v>
      </c>
      <c r="K102">
        <v>310</v>
      </c>
      <c r="L102">
        <v>394.56319000000002</v>
      </c>
      <c r="M102">
        <v>631</v>
      </c>
      <c r="N102">
        <v>0.5950124</v>
      </c>
      <c r="O102">
        <v>1.837</v>
      </c>
      <c r="Q102" s="3">
        <v>97</v>
      </c>
      <c r="R102" s="3">
        <v>7387</v>
      </c>
      <c r="S102" s="3">
        <v>2071</v>
      </c>
      <c r="T102" s="3">
        <v>280.35658999999998</v>
      </c>
      <c r="U102" s="3">
        <v>6352</v>
      </c>
      <c r="V102" s="3">
        <v>0.70796870000000001</v>
      </c>
      <c r="W102" s="3">
        <v>2.5369999999999999</v>
      </c>
      <c r="Y102" s="3">
        <v>97</v>
      </c>
      <c r="Z102" s="3">
        <v>6066</v>
      </c>
      <c r="AA102" s="3">
        <v>1660</v>
      </c>
      <c r="AB102" s="3">
        <v>273.67410999999998</v>
      </c>
      <c r="AC102" s="3">
        <v>5236</v>
      </c>
      <c r="AD102" s="3">
        <v>0.71699939999999995</v>
      </c>
      <c r="AE102" s="3">
        <v>2.625</v>
      </c>
    </row>
    <row r="103" spans="1:31" x14ac:dyDescent="0.25">
      <c r="A103">
        <v>98</v>
      </c>
      <c r="B103">
        <v>362</v>
      </c>
      <c r="C103">
        <v>158</v>
      </c>
      <c r="D103">
        <v>436.88986999999997</v>
      </c>
      <c r="E103">
        <v>283</v>
      </c>
      <c r="F103">
        <v>0.55253470000000005</v>
      </c>
      <c r="G103">
        <v>1.641</v>
      </c>
      <c r="I103">
        <v>98</v>
      </c>
      <c r="J103">
        <v>476</v>
      </c>
      <c r="K103">
        <v>201</v>
      </c>
      <c r="L103">
        <v>422.20555999999999</v>
      </c>
      <c r="M103">
        <v>376</v>
      </c>
      <c r="N103">
        <v>0.56750210000000001</v>
      </c>
      <c r="O103">
        <v>1.708</v>
      </c>
      <c r="Q103" s="3">
        <v>98</v>
      </c>
      <c r="R103" s="3">
        <v>5316</v>
      </c>
      <c r="S103" s="3">
        <v>1639</v>
      </c>
      <c r="T103" s="3">
        <v>308.25425999999999</v>
      </c>
      <c r="U103" s="3">
        <v>4497</v>
      </c>
      <c r="V103" s="3">
        <v>0.68026189999999997</v>
      </c>
      <c r="W103" s="3">
        <v>2.331</v>
      </c>
      <c r="Y103" s="3">
        <v>98</v>
      </c>
      <c r="Z103" s="3">
        <v>4406</v>
      </c>
      <c r="AA103" s="3">
        <v>1303</v>
      </c>
      <c r="AB103" s="3">
        <v>295.84133000000003</v>
      </c>
      <c r="AC103" s="3">
        <v>3754</v>
      </c>
      <c r="AD103" s="3">
        <v>0.69511339999999999</v>
      </c>
      <c r="AE103" s="3">
        <v>2.4249999999999998</v>
      </c>
    </row>
    <row r="104" spans="1:31" x14ac:dyDescent="0.25">
      <c r="A104">
        <v>99</v>
      </c>
      <c r="B104">
        <v>204</v>
      </c>
      <c r="C104">
        <v>95</v>
      </c>
      <c r="D104">
        <v>466.24581999999998</v>
      </c>
      <c r="E104">
        <v>156</v>
      </c>
      <c r="F104">
        <v>0.52344800000000002</v>
      </c>
      <c r="G104">
        <v>1.526</v>
      </c>
      <c r="I104">
        <v>99</v>
      </c>
      <c r="J104">
        <v>275</v>
      </c>
      <c r="K104">
        <v>124</v>
      </c>
      <c r="L104">
        <v>450.31094000000002</v>
      </c>
      <c r="M104">
        <v>213</v>
      </c>
      <c r="N104">
        <v>0.53962239999999995</v>
      </c>
      <c r="O104">
        <v>1.59</v>
      </c>
      <c r="Q104" s="3">
        <v>99</v>
      </c>
      <c r="R104" s="3">
        <v>3677</v>
      </c>
      <c r="S104" s="3">
        <v>1237</v>
      </c>
      <c r="T104" s="3">
        <v>336.33927</v>
      </c>
      <c r="U104" s="3">
        <v>3059</v>
      </c>
      <c r="V104" s="3">
        <v>0.65262039999999999</v>
      </c>
      <c r="W104" s="3">
        <v>2.1469999999999998</v>
      </c>
      <c r="Y104" s="3">
        <v>99</v>
      </c>
      <c r="Z104" s="3">
        <v>3102</v>
      </c>
      <c r="AA104" s="3">
        <v>986</v>
      </c>
      <c r="AB104" s="3">
        <v>317.73212000000001</v>
      </c>
      <c r="AC104" s="3">
        <v>2610</v>
      </c>
      <c r="AD104" s="3">
        <v>0.67020550000000001</v>
      </c>
      <c r="AE104" s="3">
        <v>2.234</v>
      </c>
    </row>
    <row r="105" spans="1:31" x14ac:dyDescent="0.25">
      <c r="A105">
        <v>100</v>
      </c>
      <c r="B105">
        <v>109</v>
      </c>
      <c r="C105">
        <v>54</v>
      </c>
      <c r="D105">
        <v>495.86092000000002</v>
      </c>
      <c r="E105">
        <v>82</v>
      </c>
      <c r="F105">
        <v>0.49421310000000002</v>
      </c>
      <c r="G105">
        <v>1.4219999999999999</v>
      </c>
      <c r="I105">
        <v>100</v>
      </c>
      <c r="J105">
        <v>151</v>
      </c>
      <c r="K105">
        <v>72</v>
      </c>
      <c r="L105">
        <v>478.69103999999999</v>
      </c>
      <c r="M105">
        <v>115</v>
      </c>
      <c r="N105">
        <v>0.51155360000000005</v>
      </c>
      <c r="O105">
        <v>1.4830000000000001</v>
      </c>
      <c r="Q105" s="3">
        <v>100</v>
      </c>
      <c r="R105" s="3">
        <v>2441</v>
      </c>
      <c r="S105" s="3">
        <v>888</v>
      </c>
      <c r="T105" s="3">
        <v>364.01517000000001</v>
      </c>
      <c r="U105" s="3">
        <v>1996</v>
      </c>
      <c r="V105" s="3">
        <v>0.62517299999999998</v>
      </c>
      <c r="W105" s="3">
        <v>1.982</v>
      </c>
      <c r="Y105" s="3">
        <v>100</v>
      </c>
      <c r="Z105" s="3">
        <v>2117</v>
      </c>
      <c r="AA105" s="3">
        <v>735</v>
      </c>
      <c r="AB105" s="3">
        <v>347.47442000000001</v>
      </c>
      <c r="AC105" s="3">
        <v>1749</v>
      </c>
      <c r="AD105" s="3">
        <v>0.63774410000000004</v>
      </c>
      <c r="AE105" s="3">
        <v>2.0409999999999999</v>
      </c>
    </row>
    <row r="106" spans="1:31" x14ac:dyDescent="0.25">
      <c r="A106">
        <v>101</v>
      </c>
      <c r="B106">
        <v>55</v>
      </c>
      <c r="C106">
        <v>29</v>
      </c>
      <c r="D106">
        <v>525.47599000000002</v>
      </c>
      <c r="E106">
        <v>40</v>
      </c>
      <c r="F106">
        <v>0.4654605</v>
      </c>
      <c r="G106">
        <v>1.3280000000000001</v>
      </c>
      <c r="I106">
        <v>101</v>
      </c>
      <c r="J106">
        <v>79</v>
      </c>
      <c r="K106">
        <v>40</v>
      </c>
      <c r="L106">
        <v>507.15955000000002</v>
      </c>
      <c r="M106">
        <v>59</v>
      </c>
      <c r="N106">
        <v>0.48349160000000002</v>
      </c>
      <c r="O106">
        <v>1.3859999999999999</v>
      </c>
      <c r="Q106" s="3">
        <v>101</v>
      </c>
      <c r="R106" s="3">
        <v>1552</v>
      </c>
      <c r="S106" s="3">
        <v>608</v>
      </c>
      <c r="T106" s="3">
        <v>391.82724999999999</v>
      </c>
      <c r="U106" s="3">
        <v>1248</v>
      </c>
      <c r="V106" s="3">
        <v>0.59632300000000005</v>
      </c>
      <c r="W106" s="3">
        <v>1.83</v>
      </c>
      <c r="Y106" s="3">
        <v>101</v>
      </c>
      <c r="Z106" s="3">
        <v>1381</v>
      </c>
      <c r="AA106" s="3">
        <v>532</v>
      </c>
      <c r="AB106" s="3">
        <v>384.90863000000002</v>
      </c>
      <c r="AC106" s="3">
        <v>1115</v>
      </c>
      <c r="AD106" s="3">
        <v>0.60308870000000003</v>
      </c>
      <c r="AE106" s="3">
        <v>1.8620000000000001</v>
      </c>
    </row>
    <row r="107" spans="1:31" x14ac:dyDescent="0.25">
      <c r="A107">
        <v>102</v>
      </c>
      <c r="B107">
        <v>26</v>
      </c>
      <c r="C107">
        <v>14</v>
      </c>
      <c r="D107">
        <v>553.63959999999997</v>
      </c>
      <c r="E107">
        <v>19</v>
      </c>
      <c r="F107">
        <v>0.43771090000000001</v>
      </c>
      <c r="G107">
        <v>1.2450000000000001</v>
      </c>
      <c r="I107">
        <v>102</v>
      </c>
      <c r="J107">
        <v>39</v>
      </c>
      <c r="K107">
        <v>21</v>
      </c>
      <c r="L107">
        <v>535.47778000000005</v>
      </c>
      <c r="M107">
        <v>28</v>
      </c>
      <c r="N107">
        <v>0.45548709999999998</v>
      </c>
      <c r="O107">
        <v>1.2969999999999999</v>
      </c>
      <c r="Q107" s="3">
        <v>102</v>
      </c>
      <c r="R107" s="3">
        <v>944</v>
      </c>
      <c r="S107" s="3">
        <v>399</v>
      </c>
      <c r="T107" s="3">
        <v>423.16127</v>
      </c>
      <c r="U107" s="3">
        <v>744</v>
      </c>
      <c r="V107" s="3">
        <v>0.56515150000000003</v>
      </c>
      <c r="W107" s="3">
        <v>1.6870000000000001</v>
      </c>
      <c r="Y107" s="3">
        <v>102</v>
      </c>
      <c r="Z107" s="3">
        <v>850</v>
      </c>
      <c r="AA107" s="3">
        <v>354</v>
      </c>
      <c r="AB107" s="3">
        <v>416.42500999999999</v>
      </c>
      <c r="AC107" s="3">
        <v>673</v>
      </c>
      <c r="AD107" s="3">
        <v>0.57170370000000004</v>
      </c>
      <c r="AE107" s="3">
        <v>1.7150000000000001</v>
      </c>
    </row>
    <row r="108" spans="1:31" x14ac:dyDescent="0.25">
      <c r="A108">
        <v>103</v>
      </c>
      <c r="B108">
        <v>12</v>
      </c>
      <c r="C108">
        <v>7</v>
      </c>
      <c r="D108">
        <v>581.66702999999995</v>
      </c>
      <c r="E108">
        <v>8</v>
      </c>
      <c r="F108">
        <v>0.41018949999999998</v>
      </c>
      <c r="G108">
        <v>1.17</v>
      </c>
      <c r="I108">
        <v>103</v>
      </c>
      <c r="J108">
        <v>18</v>
      </c>
      <c r="K108">
        <v>10</v>
      </c>
      <c r="L108">
        <v>563.96333000000004</v>
      </c>
      <c r="M108">
        <v>13</v>
      </c>
      <c r="N108">
        <v>0.42746519999999999</v>
      </c>
      <c r="O108">
        <v>1.216</v>
      </c>
      <c r="Q108" s="3">
        <v>103</v>
      </c>
      <c r="R108" s="3">
        <v>545</v>
      </c>
      <c r="S108" s="3">
        <v>248</v>
      </c>
      <c r="T108" s="3">
        <v>455.10935000000001</v>
      </c>
      <c r="U108" s="3">
        <v>421</v>
      </c>
      <c r="V108" s="3">
        <v>0.53349590000000002</v>
      </c>
      <c r="W108" s="3">
        <v>1.5580000000000001</v>
      </c>
      <c r="Y108" s="3">
        <v>103</v>
      </c>
      <c r="Z108" s="3">
        <v>496</v>
      </c>
      <c r="AA108" s="3">
        <v>222</v>
      </c>
      <c r="AB108" s="3">
        <v>448.63869</v>
      </c>
      <c r="AC108" s="3">
        <v>385</v>
      </c>
      <c r="AD108" s="3">
        <v>0.53975649999999997</v>
      </c>
      <c r="AE108" s="3">
        <v>1.5820000000000001</v>
      </c>
    </row>
    <row r="109" spans="1:31" x14ac:dyDescent="0.25">
      <c r="A109">
        <v>104</v>
      </c>
      <c r="B109">
        <v>5</v>
      </c>
      <c r="C109">
        <v>3</v>
      </c>
      <c r="D109">
        <v>609.27713000000006</v>
      </c>
      <c r="E109">
        <v>3</v>
      </c>
      <c r="F109">
        <v>0.38313259999999999</v>
      </c>
      <c r="G109">
        <v>1.1020000000000001</v>
      </c>
      <c r="I109">
        <v>104</v>
      </c>
      <c r="J109">
        <v>8</v>
      </c>
      <c r="K109">
        <v>5</v>
      </c>
      <c r="L109">
        <v>592.19241</v>
      </c>
      <c r="M109">
        <v>6</v>
      </c>
      <c r="N109">
        <v>0.39977550000000001</v>
      </c>
      <c r="O109">
        <v>1.143</v>
      </c>
      <c r="Q109" s="3">
        <v>104</v>
      </c>
      <c r="R109" s="3">
        <v>297</v>
      </c>
      <c r="S109" s="3">
        <v>145</v>
      </c>
      <c r="T109" s="3">
        <v>487.41604999999998</v>
      </c>
      <c r="U109" s="3">
        <v>224</v>
      </c>
      <c r="V109" s="3">
        <v>0.50160459999999996</v>
      </c>
      <c r="W109" s="3">
        <v>1.4419999999999999</v>
      </c>
      <c r="Y109" s="3">
        <v>104</v>
      </c>
      <c r="Z109" s="3">
        <v>273</v>
      </c>
      <c r="AA109" s="3">
        <v>132</v>
      </c>
      <c r="AB109" s="3">
        <v>481.29106999999999</v>
      </c>
      <c r="AC109" s="3">
        <v>208</v>
      </c>
      <c r="AD109" s="3">
        <v>0.50750019999999996</v>
      </c>
      <c r="AE109" s="3">
        <v>1.462</v>
      </c>
    </row>
    <row r="110" spans="1:31" x14ac:dyDescent="0.25">
      <c r="A110">
        <v>105</v>
      </c>
      <c r="B110">
        <v>2</v>
      </c>
      <c r="C110">
        <v>1</v>
      </c>
      <c r="D110">
        <v>636.29345000000001</v>
      </c>
      <c r="E110">
        <v>1</v>
      </c>
      <c r="F110">
        <v>0.35670020000000002</v>
      </c>
      <c r="G110">
        <v>1.04</v>
      </c>
      <c r="I110">
        <v>105</v>
      </c>
      <c r="J110">
        <v>3</v>
      </c>
      <c r="K110">
        <v>2</v>
      </c>
      <c r="L110">
        <v>619.92013999999995</v>
      </c>
      <c r="M110">
        <v>2</v>
      </c>
      <c r="N110">
        <v>0.37264710000000001</v>
      </c>
      <c r="O110">
        <v>1.0760000000000001</v>
      </c>
      <c r="Q110" s="3">
        <v>105</v>
      </c>
      <c r="R110" s="3">
        <v>152</v>
      </c>
      <c r="S110" s="3">
        <v>79</v>
      </c>
      <c r="T110" s="3">
        <v>519.81498999999997</v>
      </c>
      <c r="U110" s="3">
        <v>113</v>
      </c>
      <c r="V110" s="3">
        <v>0.4697305</v>
      </c>
      <c r="W110" s="3">
        <v>1.337</v>
      </c>
      <c r="Y110" s="3">
        <v>105</v>
      </c>
      <c r="Z110" s="3">
        <v>142</v>
      </c>
      <c r="AA110" s="3">
        <v>73</v>
      </c>
      <c r="AB110" s="3">
        <v>514.10873000000004</v>
      </c>
      <c r="AC110" s="3">
        <v>105</v>
      </c>
      <c r="AD110" s="3">
        <v>0.4751959</v>
      </c>
      <c r="AE110" s="3">
        <v>1.3540000000000001</v>
      </c>
    </row>
    <row r="111" spans="1:31" x14ac:dyDescent="0.25">
      <c r="A111">
        <v>106</v>
      </c>
      <c r="B111">
        <v>1</v>
      </c>
      <c r="C111">
        <v>0</v>
      </c>
      <c r="D111">
        <v>662.56343000000004</v>
      </c>
      <c r="E111">
        <v>0</v>
      </c>
      <c r="F111">
        <v>0.3310302</v>
      </c>
      <c r="G111">
        <v>0.98399999999999999</v>
      </c>
      <c r="I111">
        <v>106</v>
      </c>
      <c r="J111">
        <v>1</v>
      </c>
      <c r="K111">
        <v>1</v>
      </c>
      <c r="L111">
        <v>646.90872999999999</v>
      </c>
      <c r="M111">
        <v>1</v>
      </c>
      <c r="N111">
        <v>0.34630060000000001</v>
      </c>
      <c r="O111">
        <v>1.016</v>
      </c>
      <c r="Q111" s="3">
        <v>106</v>
      </c>
      <c r="R111" s="3">
        <v>73</v>
      </c>
      <c r="S111" s="3">
        <v>40</v>
      </c>
      <c r="T111" s="3">
        <v>552.04124000000002</v>
      </c>
      <c r="U111" s="3">
        <v>53</v>
      </c>
      <c r="V111" s="3">
        <v>0.43812269999999998</v>
      </c>
      <c r="W111" s="3">
        <v>1.2430000000000001</v>
      </c>
      <c r="Y111" s="3">
        <v>106</v>
      </c>
      <c r="Z111" s="3">
        <v>69</v>
      </c>
      <c r="AA111" s="3">
        <v>38</v>
      </c>
      <c r="AB111" s="3">
        <v>546.81601000000001</v>
      </c>
      <c r="AC111" s="3">
        <v>50</v>
      </c>
      <c r="AD111" s="3">
        <v>0.44310389999999999</v>
      </c>
      <c r="AE111" s="3">
        <v>1.2569999999999999</v>
      </c>
    </row>
    <row r="112" spans="1:31" x14ac:dyDescent="0.25">
      <c r="A112">
        <v>107</v>
      </c>
      <c r="B112">
        <v>0</v>
      </c>
      <c r="C112">
        <v>0</v>
      </c>
      <c r="D112">
        <v>687.95531000000005</v>
      </c>
      <c r="E112">
        <v>0</v>
      </c>
      <c r="F112">
        <v>0.30623879999999998</v>
      </c>
      <c r="G112">
        <v>0.93300000000000005</v>
      </c>
      <c r="I112">
        <v>107</v>
      </c>
      <c r="J112">
        <v>0</v>
      </c>
      <c r="K112">
        <v>0</v>
      </c>
      <c r="L112">
        <v>672.93137000000002</v>
      </c>
      <c r="M112">
        <v>0</v>
      </c>
      <c r="N112">
        <v>0.32094309999999998</v>
      </c>
      <c r="O112">
        <v>0.96299999999999997</v>
      </c>
      <c r="Q112" s="3">
        <v>107</v>
      </c>
      <c r="R112" s="3">
        <v>33</v>
      </c>
      <c r="S112" s="3">
        <v>19</v>
      </c>
      <c r="T112" s="3">
        <v>583.83471999999995</v>
      </c>
      <c r="U112" s="3">
        <v>23</v>
      </c>
      <c r="V112" s="3">
        <v>0.40701979999999999</v>
      </c>
      <c r="W112" s="3">
        <v>1.159</v>
      </c>
      <c r="Y112" s="3">
        <v>107</v>
      </c>
      <c r="Z112" s="3">
        <v>31</v>
      </c>
      <c r="AA112" s="3">
        <v>18</v>
      </c>
      <c r="AB112" s="3">
        <v>579.13881000000003</v>
      </c>
      <c r="AC112" s="3">
        <v>22</v>
      </c>
      <c r="AD112" s="3">
        <v>0.41147689999999998</v>
      </c>
      <c r="AE112" s="3">
        <v>1.171</v>
      </c>
    </row>
    <row r="113" spans="1:31" x14ac:dyDescent="0.25">
      <c r="A113">
        <v>108</v>
      </c>
      <c r="B113">
        <v>0</v>
      </c>
      <c r="C113">
        <v>0</v>
      </c>
      <c r="D113">
        <v>712.36726999999996</v>
      </c>
      <c r="E113">
        <v>0</v>
      </c>
      <c r="F113">
        <v>0.28241709999999998</v>
      </c>
      <c r="G113">
        <v>0.88700000000000001</v>
      </c>
      <c r="I113">
        <v>108</v>
      </c>
      <c r="J113">
        <v>0</v>
      </c>
      <c r="K113">
        <v>0</v>
      </c>
      <c r="L113">
        <v>697.78526999999997</v>
      </c>
      <c r="M113">
        <v>0</v>
      </c>
      <c r="N113">
        <v>0.29675950000000001</v>
      </c>
      <c r="O113">
        <v>0.91500000000000004</v>
      </c>
      <c r="Q113" s="3">
        <v>108</v>
      </c>
      <c r="R113" s="3">
        <v>14</v>
      </c>
      <c r="S113" s="3">
        <v>8</v>
      </c>
      <c r="T113" s="3">
        <v>614.95564000000002</v>
      </c>
      <c r="U113" s="3">
        <v>9</v>
      </c>
      <c r="V113" s="3">
        <v>0.37663960000000002</v>
      </c>
      <c r="W113" s="3">
        <v>1.0840000000000001</v>
      </c>
      <c r="Y113" s="3">
        <v>108</v>
      </c>
      <c r="Z113" s="3">
        <v>13</v>
      </c>
      <c r="AA113" s="3">
        <v>8</v>
      </c>
      <c r="AB113" s="3">
        <v>610.82087000000001</v>
      </c>
      <c r="AC113" s="3">
        <v>9</v>
      </c>
      <c r="AD113" s="3">
        <v>0.38054840000000001</v>
      </c>
      <c r="AE113" s="3">
        <v>1.093</v>
      </c>
    </row>
    <row r="114" spans="1:31" x14ac:dyDescent="0.25">
      <c r="A114">
        <v>109</v>
      </c>
      <c r="B114">
        <v>0</v>
      </c>
      <c r="C114">
        <v>0</v>
      </c>
      <c r="D114">
        <v>735.71599000000003</v>
      </c>
      <c r="E114">
        <v>0</v>
      </c>
      <c r="F114">
        <v>0.25963839999999999</v>
      </c>
      <c r="G114">
        <v>0.84599999999999997</v>
      </c>
      <c r="I114">
        <v>109</v>
      </c>
      <c r="J114">
        <v>0</v>
      </c>
      <c r="K114">
        <v>0</v>
      </c>
      <c r="L114">
        <v>721.29133999999999</v>
      </c>
      <c r="M114">
        <v>0</v>
      </c>
      <c r="N114">
        <v>0.27391159999999998</v>
      </c>
      <c r="O114">
        <v>0.872</v>
      </c>
      <c r="Q114" s="3">
        <v>109</v>
      </c>
      <c r="R114" s="3">
        <v>5</v>
      </c>
      <c r="S114" s="3">
        <v>3</v>
      </c>
      <c r="T114" s="3">
        <v>645.18853999999999</v>
      </c>
      <c r="U114" s="3">
        <v>4</v>
      </c>
      <c r="V114" s="3">
        <v>0.34717579999999998</v>
      </c>
      <c r="W114" s="3">
        <v>1.0169999999999999</v>
      </c>
      <c r="Y114" s="3">
        <v>109</v>
      </c>
      <c r="Z114" s="3">
        <v>5</v>
      </c>
      <c r="AA114" s="3">
        <v>3</v>
      </c>
      <c r="AB114" s="3">
        <v>641.62843999999996</v>
      </c>
      <c r="AC114" s="3">
        <v>3</v>
      </c>
      <c r="AD114" s="3">
        <v>0.35052899999999998</v>
      </c>
      <c r="AE114" s="3">
        <v>1.024</v>
      </c>
    </row>
    <row r="115" spans="1:31" x14ac:dyDescent="0.25">
      <c r="A115">
        <v>110</v>
      </c>
      <c r="B115">
        <v>0</v>
      </c>
      <c r="C115">
        <v>0</v>
      </c>
      <c r="D115">
        <v>757.93982000000005</v>
      </c>
      <c r="E115">
        <v>0</v>
      </c>
      <c r="F115">
        <v>0.2385622</v>
      </c>
      <c r="G115">
        <v>0.81</v>
      </c>
      <c r="I115">
        <v>110</v>
      </c>
      <c r="J115">
        <v>0</v>
      </c>
      <c r="K115">
        <v>0</v>
      </c>
      <c r="L115">
        <v>743.30017999999995</v>
      </c>
      <c r="M115">
        <v>0</v>
      </c>
      <c r="N115">
        <v>0.25237009999999999</v>
      </c>
      <c r="O115">
        <v>0.83299999999999996</v>
      </c>
      <c r="Q115" s="3">
        <v>110</v>
      </c>
      <c r="R115" s="3">
        <v>2</v>
      </c>
      <c r="S115" s="3">
        <v>1</v>
      </c>
      <c r="T115" s="3">
        <v>674.34451999999999</v>
      </c>
      <c r="U115" s="3">
        <v>1</v>
      </c>
      <c r="V115" s="3">
        <v>0.31879560000000001</v>
      </c>
      <c r="W115" s="3">
        <v>0.95699999999999996</v>
      </c>
      <c r="Y115" s="3">
        <v>110</v>
      </c>
      <c r="Z115" s="3">
        <v>2</v>
      </c>
      <c r="AA115" s="3">
        <v>1</v>
      </c>
      <c r="AB115" s="3">
        <v>671.35473999999999</v>
      </c>
      <c r="AC115" s="3">
        <v>1</v>
      </c>
      <c r="AD115" s="3">
        <v>0.3216021</v>
      </c>
      <c r="AE115" s="3">
        <v>0.96299999999999997</v>
      </c>
    </row>
    <row r="116" spans="1:31" x14ac:dyDescent="0.25">
      <c r="A116">
        <v>111</v>
      </c>
      <c r="B116">
        <v>0</v>
      </c>
      <c r="C116">
        <v>0</v>
      </c>
      <c r="D116">
        <v>775.88873999999998</v>
      </c>
      <c r="E116">
        <v>0</v>
      </c>
      <c r="F116">
        <v>0.2211149</v>
      </c>
      <c r="G116">
        <v>0.78200000000000003</v>
      </c>
      <c r="I116">
        <v>111</v>
      </c>
      <c r="J116">
        <v>0</v>
      </c>
      <c r="K116">
        <v>0</v>
      </c>
      <c r="L116">
        <v>764.49657999999999</v>
      </c>
      <c r="M116">
        <v>0</v>
      </c>
      <c r="N116">
        <v>0.2317419</v>
      </c>
      <c r="O116">
        <v>0.79900000000000004</v>
      </c>
      <c r="Q116" s="3">
        <v>111</v>
      </c>
      <c r="R116" s="3">
        <v>1</v>
      </c>
      <c r="S116" s="3">
        <v>0</v>
      </c>
      <c r="T116" s="3">
        <v>702.26926000000003</v>
      </c>
      <c r="U116" s="3">
        <v>0</v>
      </c>
      <c r="V116" s="3">
        <v>0.2916338</v>
      </c>
      <c r="W116" s="3">
        <v>0.90400000000000003</v>
      </c>
      <c r="Y116" s="3">
        <v>111</v>
      </c>
      <c r="Z116" s="3">
        <v>1</v>
      </c>
      <c r="AA116" s="3">
        <v>0</v>
      </c>
      <c r="AB116" s="3">
        <v>699.8288</v>
      </c>
      <c r="AC116" s="3">
        <v>0</v>
      </c>
      <c r="AD116" s="3">
        <v>0.29391699999999998</v>
      </c>
      <c r="AE116" s="3">
        <v>0.90800000000000003</v>
      </c>
    </row>
    <row r="117" spans="1:31" x14ac:dyDescent="0.25">
      <c r="A117">
        <v>112</v>
      </c>
      <c r="B117">
        <v>0</v>
      </c>
      <c r="C117">
        <v>0</v>
      </c>
      <c r="D117">
        <v>792.25501999999994</v>
      </c>
      <c r="E117">
        <v>0</v>
      </c>
      <c r="F117">
        <v>0.2052031</v>
      </c>
      <c r="G117">
        <v>0.75600000000000001</v>
      </c>
      <c r="I117">
        <v>112</v>
      </c>
      <c r="J117">
        <v>0</v>
      </c>
      <c r="K117">
        <v>0</v>
      </c>
      <c r="L117">
        <v>784.23047999999994</v>
      </c>
      <c r="M117">
        <v>0</v>
      </c>
      <c r="N117">
        <v>0.2125572</v>
      </c>
      <c r="O117">
        <v>0.76800000000000002</v>
      </c>
      <c r="Q117" s="3">
        <v>112</v>
      </c>
      <c r="R117" s="3">
        <v>0</v>
      </c>
      <c r="S117" s="3">
        <v>0</v>
      </c>
      <c r="T117" s="3">
        <v>728.84401000000003</v>
      </c>
      <c r="U117" s="3">
        <v>0</v>
      </c>
      <c r="V117" s="3">
        <v>0.26579390000000003</v>
      </c>
      <c r="W117" s="3">
        <v>0.85599999999999998</v>
      </c>
      <c r="Y117" s="3">
        <v>112</v>
      </c>
      <c r="Z117" s="3">
        <v>0</v>
      </c>
      <c r="AA117" s="3">
        <v>0</v>
      </c>
      <c r="AB117" s="3">
        <v>726.91827000000001</v>
      </c>
      <c r="AC117" s="3">
        <v>0</v>
      </c>
      <c r="AD117" s="3">
        <v>0.26758880000000002</v>
      </c>
      <c r="AE117" s="3">
        <v>0.85899999999999999</v>
      </c>
    </row>
    <row r="118" spans="1:31" x14ac:dyDescent="0.25">
      <c r="A118">
        <v>113</v>
      </c>
      <c r="B118">
        <v>0</v>
      </c>
      <c r="C118">
        <v>0</v>
      </c>
      <c r="D118">
        <v>807.03219000000001</v>
      </c>
      <c r="E118">
        <v>0</v>
      </c>
      <c r="F118">
        <v>0.19083049999999999</v>
      </c>
      <c r="G118">
        <v>0.73499999999999999</v>
      </c>
      <c r="I118">
        <v>113</v>
      </c>
      <c r="J118">
        <v>0</v>
      </c>
      <c r="K118">
        <v>0</v>
      </c>
      <c r="L118">
        <v>802.33024999999998</v>
      </c>
      <c r="M118">
        <v>0</v>
      </c>
      <c r="N118">
        <v>0.19497809999999999</v>
      </c>
      <c r="O118">
        <v>0.74099999999999999</v>
      </c>
      <c r="Q118" s="3">
        <v>113</v>
      </c>
      <c r="R118" s="3">
        <v>0</v>
      </c>
      <c r="S118" s="3">
        <v>0</v>
      </c>
      <c r="T118" s="3">
        <v>753.98086999999998</v>
      </c>
      <c r="U118" s="3">
        <v>0</v>
      </c>
      <c r="V118" s="3">
        <v>0.24135100000000001</v>
      </c>
      <c r="W118" s="3">
        <v>0.81399999999999995</v>
      </c>
      <c r="Y118" s="3">
        <v>113</v>
      </c>
      <c r="Z118" s="3">
        <v>0</v>
      </c>
      <c r="AA118" s="3">
        <v>0</v>
      </c>
      <c r="AB118" s="3">
        <v>752.52590999999995</v>
      </c>
      <c r="AC118" s="3">
        <v>0</v>
      </c>
      <c r="AD118" s="3">
        <v>0.2426999</v>
      </c>
      <c r="AE118" s="3">
        <v>0.81599999999999995</v>
      </c>
    </row>
    <row r="119" spans="1:31" x14ac:dyDescent="0.25">
      <c r="A119">
        <v>114</v>
      </c>
      <c r="B119">
        <v>0</v>
      </c>
      <c r="C119">
        <v>0</v>
      </c>
      <c r="D119">
        <v>820.24540000000002</v>
      </c>
      <c r="E119">
        <v>0</v>
      </c>
      <c r="F119">
        <v>0.17797160000000001</v>
      </c>
      <c r="G119">
        <v>0.71599999999999997</v>
      </c>
      <c r="I119">
        <v>114</v>
      </c>
      <c r="J119">
        <v>0</v>
      </c>
      <c r="K119">
        <v>0</v>
      </c>
      <c r="L119">
        <v>818.63890000000004</v>
      </c>
      <c r="M119">
        <v>0</v>
      </c>
      <c r="N119">
        <v>0.17915400000000001</v>
      </c>
      <c r="O119">
        <v>0.71699999999999997</v>
      </c>
      <c r="Q119" s="3">
        <v>114</v>
      </c>
      <c r="R119" s="3">
        <v>0</v>
      </c>
      <c r="S119" s="3">
        <v>0</v>
      </c>
      <c r="T119" s="3">
        <v>777.62381000000005</v>
      </c>
      <c r="U119" s="3">
        <v>0</v>
      </c>
      <c r="V119" s="3">
        <v>0.21835170000000001</v>
      </c>
      <c r="W119" s="3">
        <v>0.77600000000000002</v>
      </c>
      <c r="Y119" s="3">
        <v>114</v>
      </c>
      <c r="Z119" s="3">
        <v>0</v>
      </c>
      <c r="AA119" s="3">
        <v>0</v>
      </c>
      <c r="AB119" s="3">
        <v>776.59164999999996</v>
      </c>
      <c r="AC119" s="3">
        <v>0</v>
      </c>
      <c r="AD119" s="3">
        <v>0.21929999999999999</v>
      </c>
      <c r="AE119" s="3">
        <v>0.77800000000000002</v>
      </c>
    </row>
    <row r="120" spans="1:31" x14ac:dyDescent="0.25">
      <c r="A120">
        <v>115</v>
      </c>
      <c r="B120">
        <v>0</v>
      </c>
      <c r="C120">
        <v>0</v>
      </c>
      <c r="D120">
        <v>831.94770000000005</v>
      </c>
      <c r="E120">
        <v>0</v>
      </c>
      <c r="F120">
        <v>0.16657659999999999</v>
      </c>
      <c r="G120">
        <v>0.69899999999999995</v>
      </c>
      <c r="I120">
        <v>115</v>
      </c>
      <c r="J120">
        <v>0</v>
      </c>
      <c r="K120">
        <v>0</v>
      </c>
      <c r="L120">
        <v>833.01550999999995</v>
      </c>
      <c r="M120">
        <v>0</v>
      </c>
      <c r="N120">
        <v>0.16522319999999999</v>
      </c>
      <c r="O120">
        <v>0.69699999999999995</v>
      </c>
      <c r="Q120" s="3">
        <v>115</v>
      </c>
      <c r="R120" s="3">
        <v>0</v>
      </c>
      <c r="S120" s="3">
        <v>0</v>
      </c>
      <c r="T120" s="3">
        <v>799.74577999999997</v>
      </c>
      <c r="U120" s="3">
        <v>0</v>
      </c>
      <c r="V120" s="3">
        <v>0.1968174</v>
      </c>
      <c r="W120" s="3">
        <v>0.74299999999999999</v>
      </c>
      <c r="Y120" s="3">
        <v>115</v>
      </c>
      <c r="Z120" s="3">
        <v>0</v>
      </c>
      <c r="AA120" s="3">
        <v>0</v>
      </c>
      <c r="AB120" s="3">
        <v>799.08956000000001</v>
      </c>
      <c r="AC120" s="3">
        <v>0</v>
      </c>
      <c r="AD120" s="3">
        <v>0.1974081</v>
      </c>
      <c r="AE120" s="3">
        <v>0.74399999999999999</v>
      </c>
    </row>
    <row r="121" spans="1:31" x14ac:dyDescent="0.25">
      <c r="A121">
        <v>116</v>
      </c>
      <c r="B121">
        <v>0</v>
      </c>
      <c r="C121">
        <v>0</v>
      </c>
      <c r="D121">
        <v>842.20438999999999</v>
      </c>
      <c r="E121">
        <v>0</v>
      </c>
      <c r="F121">
        <v>0.15658530000000001</v>
      </c>
      <c r="G121">
        <v>0.68500000000000005</v>
      </c>
      <c r="I121">
        <v>116</v>
      </c>
      <c r="J121">
        <v>0</v>
      </c>
      <c r="K121">
        <v>0</v>
      </c>
      <c r="L121">
        <v>845.32448999999997</v>
      </c>
      <c r="M121">
        <v>0</v>
      </c>
      <c r="N121">
        <v>0.15332100000000001</v>
      </c>
      <c r="O121">
        <v>0.68100000000000005</v>
      </c>
      <c r="Q121" s="3">
        <v>116</v>
      </c>
      <c r="R121" s="3">
        <v>0</v>
      </c>
      <c r="S121" s="3">
        <v>0</v>
      </c>
      <c r="T121" s="3">
        <v>820.34492</v>
      </c>
      <c r="U121" s="3">
        <v>0</v>
      </c>
      <c r="V121" s="3">
        <v>0.1767475</v>
      </c>
      <c r="W121" s="3">
        <v>0.71299999999999997</v>
      </c>
      <c r="Y121" s="3">
        <v>116</v>
      </c>
      <c r="Z121" s="3">
        <v>0</v>
      </c>
      <c r="AA121" s="3">
        <v>0</v>
      </c>
      <c r="AB121" s="3">
        <v>820.02404999999999</v>
      </c>
      <c r="AC121" s="3">
        <v>0</v>
      </c>
      <c r="AD121" s="3">
        <v>0.17701739999999999</v>
      </c>
      <c r="AE121" s="3">
        <v>0.71399999999999997</v>
      </c>
    </row>
    <row r="122" spans="1:31" x14ac:dyDescent="0.25">
      <c r="A122">
        <v>117</v>
      </c>
      <c r="B122">
        <v>0</v>
      </c>
      <c r="C122">
        <v>0</v>
      </c>
      <c r="D122">
        <v>851.08487000000002</v>
      </c>
      <c r="E122">
        <v>0</v>
      </c>
      <c r="F122">
        <v>0.14793339999999999</v>
      </c>
      <c r="G122">
        <v>0.67300000000000004</v>
      </c>
      <c r="I122">
        <v>117</v>
      </c>
      <c r="J122">
        <v>0</v>
      </c>
      <c r="K122">
        <v>0</v>
      </c>
      <c r="L122">
        <v>855.43601999999998</v>
      </c>
      <c r="M122">
        <v>0</v>
      </c>
      <c r="N122">
        <v>0.14357800000000001</v>
      </c>
      <c r="O122">
        <v>0.66700000000000004</v>
      </c>
      <c r="Q122" s="3">
        <v>117</v>
      </c>
      <c r="R122" s="3">
        <v>0</v>
      </c>
      <c r="S122" s="3">
        <v>0</v>
      </c>
      <c r="T122" s="3">
        <v>839.43704000000002</v>
      </c>
      <c r="U122" s="3">
        <v>0</v>
      </c>
      <c r="V122" s="3">
        <v>0.15812480000000001</v>
      </c>
      <c r="W122" s="3">
        <v>0.68700000000000006</v>
      </c>
      <c r="Y122" s="3">
        <v>117</v>
      </c>
      <c r="Z122" s="3">
        <v>0</v>
      </c>
      <c r="AA122" s="3">
        <v>0</v>
      </c>
      <c r="AB122" s="3">
        <v>839.42123000000004</v>
      </c>
      <c r="AC122" s="3">
        <v>0</v>
      </c>
      <c r="AD122" s="3">
        <v>0.15810060000000001</v>
      </c>
      <c r="AE122" s="3">
        <v>0.68700000000000006</v>
      </c>
    </row>
    <row r="123" spans="1:31" x14ac:dyDescent="0.25">
      <c r="A123">
        <v>118</v>
      </c>
      <c r="B123">
        <v>0</v>
      </c>
      <c r="C123">
        <v>0</v>
      </c>
      <c r="D123">
        <v>858.65894000000003</v>
      </c>
      <c r="E123">
        <v>0</v>
      </c>
      <c r="F123">
        <v>0.14055719999999999</v>
      </c>
      <c r="G123">
        <v>0.66300000000000003</v>
      </c>
      <c r="I123">
        <v>118</v>
      </c>
      <c r="J123">
        <v>0</v>
      </c>
      <c r="K123">
        <v>0</v>
      </c>
      <c r="L123">
        <v>863.24260000000004</v>
      </c>
      <c r="M123">
        <v>0</v>
      </c>
      <c r="N123">
        <v>0.136101</v>
      </c>
      <c r="O123">
        <v>0.65700000000000003</v>
      </c>
      <c r="Q123" s="3">
        <v>118</v>
      </c>
      <c r="R123" s="3">
        <v>0</v>
      </c>
      <c r="S123" s="3">
        <v>0</v>
      </c>
      <c r="T123" s="3">
        <v>857.06055000000003</v>
      </c>
      <c r="U123" s="3">
        <v>0</v>
      </c>
      <c r="V123" s="3">
        <v>0.14091310000000001</v>
      </c>
      <c r="W123" s="3">
        <v>0.66300000000000003</v>
      </c>
      <c r="Y123" s="3">
        <v>118</v>
      </c>
      <c r="Z123" s="3">
        <v>0</v>
      </c>
      <c r="AA123" s="3">
        <v>0</v>
      </c>
      <c r="AB123" s="3">
        <v>857.33209999999997</v>
      </c>
      <c r="AC123" s="3">
        <v>0</v>
      </c>
      <c r="AD123" s="3">
        <v>0.1406096</v>
      </c>
      <c r="AE123" s="3">
        <v>0.66300000000000003</v>
      </c>
    </row>
    <row r="124" spans="1:31" x14ac:dyDescent="0.25">
      <c r="A124">
        <v>119</v>
      </c>
      <c r="B124">
        <v>0</v>
      </c>
      <c r="C124">
        <v>0</v>
      </c>
      <c r="D124">
        <v>864.98888999999997</v>
      </c>
      <c r="E124">
        <v>0</v>
      </c>
      <c r="F124">
        <v>0.1343994</v>
      </c>
      <c r="G124">
        <v>0.65500000000000003</v>
      </c>
      <c r="I124">
        <v>119</v>
      </c>
      <c r="J124">
        <v>0</v>
      </c>
      <c r="K124">
        <v>0</v>
      </c>
      <c r="L124">
        <v>868.69848999999999</v>
      </c>
      <c r="M124">
        <v>0</v>
      </c>
      <c r="N124">
        <v>0.13093189999999999</v>
      </c>
      <c r="O124">
        <v>0.65100000000000002</v>
      </c>
      <c r="Q124" s="3">
        <v>119</v>
      </c>
      <c r="R124" s="3">
        <v>0</v>
      </c>
      <c r="S124" s="3">
        <v>0</v>
      </c>
      <c r="T124" s="3">
        <v>873.26307999999995</v>
      </c>
      <c r="U124" s="3">
        <v>0</v>
      </c>
      <c r="V124" s="3">
        <v>0.12506709999999999</v>
      </c>
      <c r="W124" s="3">
        <v>0.64300000000000002</v>
      </c>
      <c r="Y124" s="3">
        <v>119</v>
      </c>
      <c r="Z124" s="3">
        <v>0</v>
      </c>
      <c r="AA124" s="3">
        <v>0</v>
      </c>
      <c r="AB124" s="3">
        <v>873.81786</v>
      </c>
      <c r="AC124" s="3">
        <v>0</v>
      </c>
      <c r="AD124" s="3">
        <v>0.1244861</v>
      </c>
      <c r="AE124" s="3">
        <v>0.64200000000000002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45B67-D3CE-4327-8E40-BA1B26FDFA9F}">
  <dimension ref="A3:M24"/>
  <sheetViews>
    <sheetView workbookViewId="0">
      <selection activeCell="M24" sqref="M24"/>
    </sheetView>
  </sheetViews>
  <sheetFormatPr defaultRowHeight="15" x14ac:dyDescent="0.2"/>
  <cols>
    <col min="1" max="9" width="9.140625" style="1"/>
    <col min="10" max="10" width="9.5703125" style="1" bestFit="1" customWidth="1"/>
    <col min="11" max="12" width="9.140625" style="1"/>
    <col min="13" max="13" width="10.85546875" style="1" bestFit="1" customWidth="1"/>
    <col min="14" max="16384" width="9.140625" style="1"/>
  </cols>
  <sheetData>
    <row r="3" spans="1:12" ht="15.75" x14ac:dyDescent="0.25">
      <c r="A3" s="1" t="s">
        <v>34</v>
      </c>
      <c r="B3" s="20" t="s">
        <v>36</v>
      </c>
      <c r="C3" s="21"/>
      <c r="D3" s="20"/>
      <c r="E3" s="20"/>
      <c r="F3" s="20"/>
      <c r="H3" s="27"/>
    </row>
    <row r="4" spans="1:12" x14ac:dyDescent="0.2">
      <c r="B4" s="20" t="s">
        <v>35</v>
      </c>
      <c r="C4" s="20"/>
      <c r="D4" s="20"/>
      <c r="E4" s="20"/>
      <c r="F4" s="20"/>
      <c r="G4" s="27"/>
      <c r="H4" s="27"/>
    </row>
    <row r="5" spans="1:12" x14ac:dyDescent="0.2">
      <c r="B5" s="20"/>
      <c r="C5" s="20"/>
      <c r="D5" s="20"/>
      <c r="E5" s="20"/>
      <c r="F5" s="20"/>
      <c r="G5" s="27"/>
      <c r="H5" s="27"/>
    </row>
    <row r="6" spans="1:12" ht="45" x14ac:dyDescent="0.2">
      <c r="B6" s="27" t="s">
        <v>31</v>
      </c>
      <c r="C6" s="28" t="s">
        <v>32</v>
      </c>
      <c r="D6" s="28" t="s">
        <v>33</v>
      </c>
      <c r="E6" s="20" t="s">
        <v>44</v>
      </c>
      <c r="F6" s="20"/>
      <c r="G6" s="27"/>
      <c r="H6" s="27"/>
    </row>
    <row r="7" spans="1:12" x14ac:dyDescent="0.2">
      <c r="B7" s="22">
        <v>2010</v>
      </c>
      <c r="C7" s="23">
        <v>1500</v>
      </c>
      <c r="D7" s="23">
        <v>1300</v>
      </c>
      <c r="E7" s="30">
        <f>C7-D7</f>
        <v>200</v>
      </c>
      <c r="F7" s="20"/>
      <c r="G7" s="27"/>
      <c r="H7" s="27"/>
    </row>
    <row r="8" spans="1:12" x14ac:dyDescent="0.2">
      <c r="B8" s="22">
        <v>2011</v>
      </c>
      <c r="C8" s="23">
        <v>1750</v>
      </c>
      <c r="D8" s="23">
        <v>1400</v>
      </c>
      <c r="E8" s="30">
        <f t="shared" ref="E8:E11" si="0">C8-D8</f>
        <v>350</v>
      </c>
      <c r="F8" s="20"/>
      <c r="G8" s="27"/>
      <c r="H8" s="27"/>
    </row>
    <row r="9" spans="1:12" x14ac:dyDescent="0.2">
      <c r="B9" s="22">
        <v>2012</v>
      </c>
      <c r="C9" s="23">
        <v>2000</v>
      </c>
      <c r="D9" s="23">
        <v>1900</v>
      </c>
      <c r="E9" s="30">
        <f t="shared" si="0"/>
        <v>100</v>
      </c>
      <c r="F9" s="20"/>
      <c r="G9" s="27"/>
      <c r="H9" s="27"/>
    </row>
    <row r="10" spans="1:12" x14ac:dyDescent="0.2">
      <c r="B10" s="22">
        <v>2013</v>
      </c>
      <c r="C10" s="24">
        <v>1850</v>
      </c>
      <c r="D10" s="25">
        <v>2000</v>
      </c>
      <c r="E10" s="30">
        <f t="shared" si="0"/>
        <v>-150</v>
      </c>
      <c r="F10" s="20"/>
      <c r="G10" s="27"/>
      <c r="H10" s="27"/>
    </row>
    <row r="11" spans="1:12" x14ac:dyDescent="0.2">
      <c r="B11" s="26">
        <v>2014</v>
      </c>
      <c r="C11" s="26">
        <v>1900</v>
      </c>
      <c r="D11" s="26">
        <v>1950</v>
      </c>
      <c r="E11" s="30">
        <f t="shared" si="0"/>
        <v>-50</v>
      </c>
      <c r="F11" s="20"/>
      <c r="H11" s="27"/>
    </row>
    <row r="12" spans="1:12" x14ac:dyDescent="0.2">
      <c r="B12" s="30" t="s">
        <v>43</v>
      </c>
      <c r="C12" s="30">
        <f>SUM(C7:C11)</f>
        <v>9000</v>
      </c>
      <c r="D12" s="30">
        <f>SUM(D7:D11)</f>
        <v>8550</v>
      </c>
    </row>
    <row r="14" spans="1:12" x14ac:dyDescent="0.2">
      <c r="B14" s="1" t="s">
        <v>37</v>
      </c>
      <c r="J14" s="30">
        <f>22000+D12-C12</f>
        <v>21550</v>
      </c>
      <c r="K14" s="29"/>
    </row>
    <row r="16" spans="1:12" x14ac:dyDescent="0.2">
      <c r="B16" s="1" t="s">
        <v>38</v>
      </c>
      <c r="J16" s="31" t="s">
        <v>45</v>
      </c>
      <c r="K16" s="30"/>
      <c r="L16" s="30"/>
    </row>
    <row r="18" spans="2:13" x14ac:dyDescent="0.2">
      <c r="B18" s="1" t="s">
        <v>39</v>
      </c>
      <c r="J18" s="30" t="s">
        <v>46</v>
      </c>
    </row>
    <row r="20" spans="2:13" x14ac:dyDescent="0.2">
      <c r="B20" s="1" t="s">
        <v>40</v>
      </c>
      <c r="J20" s="32">
        <f>D12/((21550+22000)/2)</f>
        <v>0.39265212399540755</v>
      </c>
    </row>
    <row r="22" spans="2:13" x14ac:dyDescent="0.2">
      <c r="B22" s="1" t="s">
        <v>41</v>
      </c>
      <c r="M22" s="33">
        <f>(1/5)*LN(22000/21550)</f>
        <v>4.1333273617118254E-3</v>
      </c>
    </row>
    <row r="24" spans="2:13" x14ac:dyDescent="0.2">
      <c r="B24" s="1" t="s">
        <v>42</v>
      </c>
      <c r="M24" s="30">
        <f>22000*EXP(M22*5)</f>
        <v>22459.39675174014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Es.1</vt:lpstr>
      <vt:lpstr>Tavole</vt:lpstr>
      <vt:lpstr>Es.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dcterms:created xsi:type="dcterms:W3CDTF">2020-07-05T05:44:48Z</dcterms:created>
  <dcterms:modified xsi:type="dcterms:W3CDTF">2020-07-05T08:09:21Z</dcterms:modified>
</cp:coreProperties>
</file>