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8_{73A67494-2F10-4E78-B244-0A3C7E1A7DA1}" xr6:coauthVersionLast="44" xr6:coauthVersionMax="44" xr10:uidLastSave="{00000000-0000-0000-0000-000000000000}"/>
  <bookViews>
    <workbookView xWindow="-120" yWindow="-120" windowWidth="29040" windowHeight="15840" xr2:uid="{1F93E764-7C80-493B-95EE-2387854B28BA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7" i="1"/>
  <c r="H25" i="1" l="1"/>
  <c r="H26" i="1"/>
  <c r="H22" i="1" l="1"/>
  <c r="I8" i="1"/>
  <c r="C23" i="1" l="1"/>
  <c r="C26" i="1"/>
  <c r="D25" i="1" l="1"/>
  <c r="G25" i="1" s="1"/>
  <c r="E25" i="1"/>
  <c r="F23" i="1"/>
  <c r="D23" i="1"/>
  <c r="G23" i="1" s="1"/>
  <c r="C24" i="1" s="1"/>
  <c r="D24" i="1" s="1"/>
  <c r="G24" i="1" s="1"/>
  <c r="G22" i="1"/>
  <c r="F22" i="1"/>
  <c r="D22" i="1"/>
  <c r="I9" i="1"/>
  <c r="E24" i="1" l="1"/>
  <c r="F24" i="1" s="1"/>
  <c r="H24" i="1"/>
  <c r="I25" i="1"/>
  <c r="H14" i="2"/>
  <c r="F20" i="2"/>
  <c r="I24" i="1" l="1"/>
  <c r="H23" i="1"/>
  <c r="I23" i="1" l="1"/>
  <c r="I22" i="1"/>
</calcChain>
</file>

<file path=xl/sharedStrings.xml><?xml version="1.0" encoding="utf-8"?>
<sst xmlns="http://schemas.openxmlformats.org/spreadsheetml/2006/main" count="29" uniqueCount="28">
  <si>
    <t>ES.1</t>
  </si>
  <si>
    <t>UTILIZZANDO I SEGUENTI DATI RELATIVI ALLA MORTALITA' DELLA</t>
  </si>
  <si>
    <t>GENERAZIONE DI UOMINI DEL 1970</t>
  </si>
  <si>
    <t>eta'</t>
  </si>
  <si>
    <t>morti</t>
  </si>
  <si>
    <t>x</t>
  </si>
  <si>
    <t>(che compie l'x° compleanno)</t>
  </si>
  <si>
    <t>A)</t>
  </si>
  <si>
    <t>DISPORRE I DATI SUL DIAGRAMMA DI LEXIS           e</t>
  </si>
  <si>
    <t>B)</t>
  </si>
  <si>
    <t>STIMARE LE PROBABILITà DI MORTE PER LE DUE Età</t>
  </si>
  <si>
    <t>C)</t>
  </si>
  <si>
    <t xml:space="preserve">COMPLETARE IL SEGUENTE TRONCONE DELLA TAVOLA DI </t>
  </si>
  <si>
    <t>MORTALITA' MASCHILE</t>
  </si>
  <si>
    <t>lx</t>
  </si>
  <si>
    <t>dx</t>
  </si>
  <si>
    <t>qx</t>
  </si>
  <si>
    <t>px</t>
  </si>
  <si>
    <t>Lx</t>
  </si>
  <si>
    <t>Tx</t>
  </si>
  <si>
    <t>ex</t>
  </si>
  <si>
    <r>
      <t>M</t>
    </r>
    <r>
      <rPr>
        <vertAlign val="subscript"/>
        <sz val="16"/>
        <color theme="1"/>
        <rFont val="Calibri"/>
        <family val="2"/>
        <scheme val="minor"/>
      </rPr>
      <t>x</t>
    </r>
    <r>
      <rPr>
        <vertAlign val="superscript"/>
        <sz val="16"/>
        <color theme="1"/>
        <rFont val="Calibri"/>
        <family val="2"/>
        <scheme val="minor"/>
      </rPr>
      <t>1970</t>
    </r>
  </si>
  <si>
    <t xml:space="preserve">         popolazione Px°</t>
  </si>
  <si>
    <t>probabilità di morte</t>
  </si>
  <si>
    <t>GENERAZIONE 1970</t>
  </si>
  <si>
    <t>DIAGRAMMA DI LEXIS Foglio2</t>
  </si>
  <si>
    <t>Lx=(lx+lx+1)/2</t>
  </si>
  <si>
    <t>lx+1 = 2*Lx-lx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</si>
</sst>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7" fillId="0" borderId="0" xfId="0" applyFont="1"/>
    <xf numFmtId="164" fontId="3" fillId="0" borderId="0" xfId="0" applyNumberFormat="1" applyFont="1"/>
    <xf numFmtId="164" fontId="7" fillId="0" borderId="0" xfId="0" applyNumberFormat="1" applyFont="1"/>
    <xf numFmtId="0" fontId="1" fillId="0" borderId="0" xfId="0" applyFont="1"/>
    <xf numFmtId="164" fontId="8" fillId="0" borderId="0" xfId="0" applyNumberFormat="1" applyFont="1"/>
    <xf numFmtId="0" fontId="9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" fontId="3" fillId="0" borderId="0" xfId="0" applyNumberFormat="1" applyFont="1"/>
    <xf numFmtId="0" fontId="0" fillId="0" borderId="7" xfId="0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1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660400</xdr:colOff>
      <xdr:row>2</xdr:row>
      <xdr:rowOff>12700</xdr:rowOff>
    </xdr:from>
    <xdr:to>
      <xdr:col>4</xdr:col>
      <xdr:colOff>0</xdr:colOff>
      <xdr:row>8</xdr:row>
      <xdr:rowOff>12700</xdr:rowOff>
    </xdr:to>
    <xdr:cxnSp macro="">
      <xdr:nvCxnSpPr>
        <xdr:cNvPr id="13" name="Connettore 1 12">
          <a:extLst>
            <a:ext uri="{FF2B5EF4-FFF2-40B4-BE49-F238E27FC236}">
              <a16:creationId xmlns:a16="http://schemas.microsoft.com/office/drawing/2014/main" id="{8848BDD3-9CDA-5841-800A-A07F35B43BDB}"/>
            </a:ext>
          </a:extLst>
        </xdr:cNvPr>
        <xdr:cNvCxnSpPr/>
      </xdr:nvCxnSpPr>
      <xdr:spPr>
        <a:xfrm flipV="1">
          <a:off x="1333500" y="393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660400</xdr:colOff>
      <xdr:row>2</xdr:row>
      <xdr:rowOff>12700</xdr:rowOff>
    </xdr:from>
    <xdr:to>
      <xdr:col>6</xdr:col>
      <xdr:colOff>0</xdr:colOff>
      <xdr:row>8</xdr:row>
      <xdr:rowOff>12700</xdr:rowOff>
    </xdr:to>
    <xdr:cxnSp macro="">
      <xdr:nvCxnSpPr>
        <xdr:cNvPr id="14" name="Connettore 1 13">
          <a:extLst>
            <a:ext uri="{FF2B5EF4-FFF2-40B4-BE49-F238E27FC236}">
              <a16:creationId xmlns:a16="http://schemas.microsoft.com/office/drawing/2014/main" id="{EC0C4344-698F-2F46-9CFD-6B0EA090D4A9}"/>
            </a:ext>
          </a:extLst>
        </xdr:cNvPr>
        <xdr:cNvCxnSpPr/>
      </xdr:nvCxnSpPr>
      <xdr:spPr>
        <a:xfrm flipV="1">
          <a:off x="1333500" y="393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660400</xdr:colOff>
      <xdr:row>2</xdr:row>
      <xdr:rowOff>12700</xdr:rowOff>
    </xdr:from>
    <xdr:to>
      <xdr:col>8</xdr:col>
      <xdr:colOff>0</xdr:colOff>
      <xdr:row>8</xdr:row>
      <xdr:rowOff>12700</xdr:rowOff>
    </xdr:to>
    <xdr:cxnSp macro="">
      <xdr:nvCxnSpPr>
        <xdr:cNvPr id="15" name="Connettore 1 14">
          <a:extLst>
            <a:ext uri="{FF2B5EF4-FFF2-40B4-BE49-F238E27FC236}">
              <a16:creationId xmlns:a16="http://schemas.microsoft.com/office/drawing/2014/main" id="{7CC19EB4-D7EA-D443-BB25-761E4792DF91}"/>
            </a:ext>
          </a:extLst>
        </xdr:cNvPr>
        <xdr:cNvCxnSpPr/>
      </xdr:nvCxnSpPr>
      <xdr:spPr>
        <a:xfrm flipV="1">
          <a:off x="2679700" y="393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2</xdr:row>
      <xdr:rowOff>12700</xdr:rowOff>
    </xdr:from>
    <xdr:to>
      <xdr:col>10</xdr:col>
      <xdr:colOff>0</xdr:colOff>
      <xdr:row>8</xdr:row>
      <xdr:rowOff>12700</xdr:rowOff>
    </xdr:to>
    <xdr:cxnSp macro="">
      <xdr:nvCxnSpPr>
        <xdr:cNvPr id="16" name="Connettore 1 15">
          <a:extLst>
            <a:ext uri="{FF2B5EF4-FFF2-40B4-BE49-F238E27FC236}">
              <a16:creationId xmlns:a16="http://schemas.microsoft.com/office/drawing/2014/main" id="{2C8CAAA8-0ED0-CD4C-8314-CAEC33C69B40}"/>
            </a:ext>
          </a:extLst>
        </xdr:cNvPr>
        <xdr:cNvCxnSpPr/>
      </xdr:nvCxnSpPr>
      <xdr:spPr>
        <a:xfrm flipV="1">
          <a:off x="4025900" y="393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660400</xdr:colOff>
      <xdr:row>8</xdr:row>
      <xdr:rowOff>12700</xdr:rowOff>
    </xdr:from>
    <xdr:to>
      <xdr:col>4</xdr:col>
      <xdr:colOff>0</xdr:colOff>
      <xdr:row>14</xdr:row>
      <xdr:rowOff>12700</xdr:rowOff>
    </xdr:to>
    <xdr:cxnSp macro="">
      <xdr:nvCxnSpPr>
        <xdr:cNvPr id="17" name="Connettore 1 16">
          <a:extLst>
            <a:ext uri="{FF2B5EF4-FFF2-40B4-BE49-F238E27FC236}">
              <a16:creationId xmlns:a16="http://schemas.microsoft.com/office/drawing/2014/main" id="{D4363AD3-9180-224F-B52E-D055337328C4}"/>
            </a:ext>
          </a:extLst>
        </xdr:cNvPr>
        <xdr:cNvCxnSpPr/>
      </xdr:nvCxnSpPr>
      <xdr:spPr>
        <a:xfrm flipV="1">
          <a:off x="1333500" y="393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660400</xdr:colOff>
      <xdr:row>8</xdr:row>
      <xdr:rowOff>12700</xdr:rowOff>
    </xdr:from>
    <xdr:to>
      <xdr:col>6</xdr:col>
      <xdr:colOff>0</xdr:colOff>
      <xdr:row>14</xdr:row>
      <xdr:rowOff>12700</xdr:rowOff>
    </xdr:to>
    <xdr:cxnSp macro="">
      <xdr:nvCxnSpPr>
        <xdr:cNvPr id="18" name="Connettore 1 17">
          <a:extLst>
            <a:ext uri="{FF2B5EF4-FFF2-40B4-BE49-F238E27FC236}">
              <a16:creationId xmlns:a16="http://schemas.microsoft.com/office/drawing/2014/main" id="{CCB271D5-9484-9D4F-BBA1-F89B4E71ABBB}"/>
            </a:ext>
          </a:extLst>
        </xdr:cNvPr>
        <xdr:cNvCxnSpPr/>
      </xdr:nvCxnSpPr>
      <xdr:spPr>
        <a:xfrm flipV="1">
          <a:off x="1333500" y="1536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660400</xdr:colOff>
      <xdr:row>8</xdr:row>
      <xdr:rowOff>12700</xdr:rowOff>
    </xdr:from>
    <xdr:to>
      <xdr:col>8</xdr:col>
      <xdr:colOff>0</xdr:colOff>
      <xdr:row>14</xdr:row>
      <xdr:rowOff>12700</xdr:rowOff>
    </xdr:to>
    <xdr:cxnSp macro="">
      <xdr:nvCxnSpPr>
        <xdr:cNvPr id="19" name="Connettore 1 18">
          <a:extLst>
            <a:ext uri="{FF2B5EF4-FFF2-40B4-BE49-F238E27FC236}">
              <a16:creationId xmlns:a16="http://schemas.microsoft.com/office/drawing/2014/main" id="{CADF1B59-5D4F-C14E-B00D-67B8270EB225}"/>
            </a:ext>
          </a:extLst>
        </xdr:cNvPr>
        <xdr:cNvCxnSpPr/>
      </xdr:nvCxnSpPr>
      <xdr:spPr>
        <a:xfrm flipV="1">
          <a:off x="2679700" y="1536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8</xdr:row>
      <xdr:rowOff>12700</xdr:rowOff>
    </xdr:from>
    <xdr:to>
      <xdr:col>10</xdr:col>
      <xdr:colOff>0</xdr:colOff>
      <xdr:row>14</xdr:row>
      <xdr:rowOff>12700</xdr:rowOff>
    </xdr:to>
    <xdr:cxnSp macro="">
      <xdr:nvCxnSpPr>
        <xdr:cNvPr id="20" name="Connettore 1 19">
          <a:extLst>
            <a:ext uri="{FF2B5EF4-FFF2-40B4-BE49-F238E27FC236}">
              <a16:creationId xmlns:a16="http://schemas.microsoft.com/office/drawing/2014/main" id="{A289651F-D184-0E45-8E12-EA2475101B84}"/>
            </a:ext>
          </a:extLst>
        </xdr:cNvPr>
        <xdr:cNvCxnSpPr/>
      </xdr:nvCxnSpPr>
      <xdr:spPr>
        <a:xfrm flipV="1">
          <a:off x="4025900" y="1536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660400</xdr:colOff>
      <xdr:row>14</xdr:row>
      <xdr:rowOff>12700</xdr:rowOff>
    </xdr:from>
    <xdr:to>
      <xdr:col>4</xdr:col>
      <xdr:colOff>0</xdr:colOff>
      <xdr:row>20</xdr:row>
      <xdr:rowOff>12700</xdr:rowOff>
    </xdr:to>
    <xdr:cxnSp macro="">
      <xdr:nvCxnSpPr>
        <xdr:cNvPr id="21" name="Connettore 1 20">
          <a:extLst>
            <a:ext uri="{FF2B5EF4-FFF2-40B4-BE49-F238E27FC236}">
              <a16:creationId xmlns:a16="http://schemas.microsoft.com/office/drawing/2014/main" id="{C75BE72D-1510-9846-A43C-F8B81D344823}"/>
            </a:ext>
          </a:extLst>
        </xdr:cNvPr>
        <xdr:cNvCxnSpPr/>
      </xdr:nvCxnSpPr>
      <xdr:spPr>
        <a:xfrm flipV="1">
          <a:off x="1333500" y="1536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660400</xdr:colOff>
      <xdr:row>14</xdr:row>
      <xdr:rowOff>12700</xdr:rowOff>
    </xdr:from>
    <xdr:to>
      <xdr:col>6</xdr:col>
      <xdr:colOff>0</xdr:colOff>
      <xdr:row>20</xdr:row>
      <xdr:rowOff>12700</xdr:rowOff>
    </xdr:to>
    <xdr:cxnSp macro="">
      <xdr:nvCxnSpPr>
        <xdr:cNvPr id="22" name="Connettore 1 21">
          <a:extLst>
            <a:ext uri="{FF2B5EF4-FFF2-40B4-BE49-F238E27FC236}">
              <a16:creationId xmlns:a16="http://schemas.microsoft.com/office/drawing/2014/main" id="{058DBB15-D887-0B47-9B5F-735AB5C69B7F}"/>
            </a:ext>
          </a:extLst>
        </xdr:cNvPr>
        <xdr:cNvCxnSpPr/>
      </xdr:nvCxnSpPr>
      <xdr:spPr>
        <a:xfrm flipV="1">
          <a:off x="1333500" y="2679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660400</xdr:colOff>
      <xdr:row>14</xdr:row>
      <xdr:rowOff>12700</xdr:rowOff>
    </xdr:from>
    <xdr:to>
      <xdr:col>8</xdr:col>
      <xdr:colOff>0</xdr:colOff>
      <xdr:row>20</xdr:row>
      <xdr:rowOff>12700</xdr:rowOff>
    </xdr:to>
    <xdr:cxnSp macro="">
      <xdr:nvCxnSpPr>
        <xdr:cNvPr id="23" name="Connettore 1 22">
          <a:extLst>
            <a:ext uri="{FF2B5EF4-FFF2-40B4-BE49-F238E27FC236}">
              <a16:creationId xmlns:a16="http://schemas.microsoft.com/office/drawing/2014/main" id="{E9D5DF6F-89AE-CA4B-8CC6-A30AF1384547}"/>
            </a:ext>
          </a:extLst>
        </xdr:cNvPr>
        <xdr:cNvCxnSpPr/>
      </xdr:nvCxnSpPr>
      <xdr:spPr>
        <a:xfrm flipV="1">
          <a:off x="2679700" y="2679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14</xdr:row>
      <xdr:rowOff>12700</xdr:rowOff>
    </xdr:from>
    <xdr:to>
      <xdr:col>10</xdr:col>
      <xdr:colOff>0</xdr:colOff>
      <xdr:row>20</xdr:row>
      <xdr:rowOff>12700</xdr:rowOff>
    </xdr:to>
    <xdr:cxnSp macro="">
      <xdr:nvCxnSpPr>
        <xdr:cNvPr id="24" name="Connettore 1 23">
          <a:extLst>
            <a:ext uri="{FF2B5EF4-FFF2-40B4-BE49-F238E27FC236}">
              <a16:creationId xmlns:a16="http://schemas.microsoft.com/office/drawing/2014/main" id="{E8962860-3588-E947-A4B3-698CF108106B}"/>
            </a:ext>
          </a:extLst>
        </xdr:cNvPr>
        <xdr:cNvCxnSpPr/>
      </xdr:nvCxnSpPr>
      <xdr:spPr>
        <a:xfrm flipV="1">
          <a:off x="4025900" y="2679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660400</xdr:colOff>
      <xdr:row>20</xdr:row>
      <xdr:rowOff>12700</xdr:rowOff>
    </xdr:from>
    <xdr:to>
      <xdr:col>4</xdr:col>
      <xdr:colOff>0</xdr:colOff>
      <xdr:row>26</xdr:row>
      <xdr:rowOff>12700</xdr:rowOff>
    </xdr:to>
    <xdr:cxnSp macro="">
      <xdr:nvCxnSpPr>
        <xdr:cNvPr id="25" name="Connettore 1 24">
          <a:extLst>
            <a:ext uri="{FF2B5EF4-FFF2-40B4-BE49-F238E27FC236}">
              <a16:creationId xmlns:a16="http://schemas.microsoft.com/office/drawing/2014/main" id="{30162551-CB3E-4849-8506-07C545886809}"/>
            </a:ext>
          </a:extLst>
        </xdr:cNvPr>
        <xdr:cNvCxnSpPr/>
      </xdr:nvCxnSpPr>
      <xdr:spPr>
        <a:xfrm flipV="1">
          <a:off x="1333500" y="2679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660400</xdr:colOff>
      <xdr:row>20</xdr:row>
      <xdr:rowOff>12700</xdr:rowOff>
    </xdr:from>
    <xdr:to>
      <xdr:col>6</xdr:col>
      <xdr:colOff>0</xdr:colOff>
      <xdr:row>26</xdr:row>
      <xdr:rowOff>12700</xdr:rowOff>
    </xdr:to>
    <xdr:cxnSp macro="">
      <xdr:nvCxnSpPr>
        <xdr:cNvPr id="26" name="Connettore 1 25">
          <a:extLst>
            <a:ext uri="{FF2B5EF4-FFF2-40B4-BE49-F238E27FC236}">
              <a16:creationId xmlns:a16="http://schemas.microsoft.com/office/drawing/2014/main" id="{C7B46200-37E0-F44A-8064-55EA7846DD70}"/>
            </a:ext>
          </a:extLst>
        </xdr:cNvPr>
        <xdr:cNvCxnSpPr/>
      </xdr:nvCxnSpPr>
      <xdr:spPr>
        <a:xfrm flipV="1">
          <a:off x="1333500" y="3822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660400</xdr:colOff>
      <xdr:row>20</xdr:row>
      <xdr:rowOff>12700</xdr:rowOff>
    </xdr:from>
    <xdr:to>
      <xdr:col>8</xdr:col>
      <xdr:colOff>0</xdr:colOff>
      <xdr:row>26</xdr:row>
      <xdr:rowOff>12700</xdr:rowOff>
    </xdr:to>
    <xdr:cxnSp macro="">
      <xdr:nvCxnSpPr>
        <xdr:cNvPr id="27" name="Connettore 1 26">
          <a:extLst>
            <a:ext uri="{FF2B5EF4-FFF2-40B4-BE49-F238E27FC236}">
              <a16:creationId xmlns:a16="http://schemas.microsoft.com/office/drawing/2014/main" id="{0E308024-5DEE-0643-B901-22F015C46D7E}"/>
            </a:ext>
          </a:extLst>
        </xdr:cNvPr>
        <xdr:cNvCxnSpPr/>
      </xdr:nvCxnSpPr>
      <xdr:spPr>
        <a:xfrm flipV="1">
          <a:off x="2679700" y="3822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660400</xdr:colOff>
      <xdr:row>20</xdr:row>
      <xdr:rowOff>12700</xdr:rowOff>
    </xdr:from>
    <xdr:to>
      <xdr:col>10</xdr:col>
      <xdr:colOff>0</xdr:colOff>
      <xdr:row>26</xdr:row>
      <xdr:rowOff>12700</xdr:rowOff>
    </xdr:to>
    <xdr:cxnSp macro="">
      <xdr:nvCxnSpPr>
        <xdr:cNvPr id="28" name="Connettore 1 27">
          <a:extLst>
            <a:ext uri="{FF2B5EF4-FFF2-40B4-BE49-F238E27FC236}">
              <a16:creationId xmlns:a16="http://schemas.microsoft.com/office/drawing/2014/main" id="{1AE49A63-1BC2-5443-975E-4411AE7DA579}"/>
            </a:ext>
          </a:extLst>
        </xdr:cNvPr>
        <xdr:cNvCxnSpPr/>
      </xdr:nvCxnSpPr>
      <xdr:spPr>
        <a:xfrm flipV="1">
          <a:off x="4025900" y="3822700"/>
          <a:ext cx="1358900" cy="1143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5</xdr:row>
      <xdr:rowOff>101600</xdr:rowOff>
    </xdr:from>
    <xdr:to>
      <xdr:col>11</xdr:col>
      <xdr:colOff>266700</xdr:colOff>
      <xdr:row>6</xdr:row>
      <xdr:rowOff>127000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DBB84AFB-17D9-7947-8CB7-51202B9567E2}"/>
            </a:ext>
          </a:extLst>
        </xdr:cNvPr>
        <xdr:cNvCxnSpPr/>
      </xdr:nvCxnSpPr>
      <xdr:spPr>
        <a:xfrm flipH="1">
          <a:off x="6400800" y="1054100"/>
          <a:ext cx="1270000" cy="215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D54FE-2B2C-4963-B1AE-A4A76398F408}">
  <dimension ref="A1:I36"/>
  <sheetViews>
    <sheetView tabSelected="1" topLeftCell="A15" workbookViewId="0">
      <selection activeCell="H28" sqref="H28"/>
    </sheetView>
  </sheetViews>
  <sheetFormatPr defaultColWidth="8.85546875" defaultRowHeight="15" x14ac:dyDescent="0.25"/>
  <cols>
    <col min="2" max="2" width="9.28515625" bestFit="1" customWidth="1"/>
    <col min="3" max="3" width="13.28515625" customWidth="1"/>
    <col min="4" max="4" width="15.28515625" customWidth="1"/>
    <col min="5" max="5" width="13.5703125" customWidth="1"/>
    <col min="6" max="6" width="15.28515625" customWidth="1"/>
    <col min="7" max="7" width="9.28515625" bestFit="1" customWidth="1"/>
    <col min="8" max="8" width="13.140625" bestFit="1" customWidth="1"/>
    <col min="9" max="9" width="11.140625" bestFit="1" customWidth="1"/>
  </cols>
  <sheetData>
    <row r="1" spans="1:9" ht="21" x14ac:dyDescent="0.3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</row>
    <row r="2" spans="1:9" ht="21" x14ac:dyDescent="0.35">
      <c r="A2" s="1"/>
      <c r="B2" s="1" t="s">
        <v>2</v>
      </c>
      <c r="C2" s="1"/>
      <c r="D2" s="1"/>
      <c r="E2" s="1"/>
      <c r="F2" s="1"/>
      <c r="G2" s="1"/>
      <c r="H2" s="1"/>
      <c r="I2" s="1"/>
    </row>
    <row r="3" spans="1:9" ht="21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ht="2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21" x14ac:dyDescent="0.35">
      <c r="A5" s="1"/>
      <c r="B5" s="1" t="s">
        <v>3</v>
      </c>
      <c r="C5" s="1" t="s">
        <v>4</v>
      </c>
      <c r="D5" s="1" t="s">
        <v>22</v>
      </c>
      <c r="E5" s="1"/>
      <c r="F5" s="1"/>
      <c r="G5" s="1"/>
      <c r="H5" s="1"/>
      <c r="I5" s="16" t="s">
        <v>23</v>
      </c>
    </row>
    <row r="6" spans="1:9" ht="24.75" x14ac:dyDescent="0.45">
      <c r="A6" s="1"/>
      <c r="B6" s="1" t="s">
        <v>5</v>
      </c>
      <c r="C6" s="1" t="s">
        <v>21</v>
      </c>
      <c r="D6" s="1" t="s">
        <v>6</v>
      </c>
      <c r="E6" s="1"/>
      <c r="F6" s="1"/>
      <c r="G6" s="1"/>
      <c r="H6" s="1"/>
      <c r="I6" s="1"/>
    </row>
    <row r="7" spans="1:9" ht="21" x14ac:dyDescent="0.35">
      <c r="A7" s="1"/>
      <c r="B7" s="1"/>
      <c r="C7" s="1"/>
      <c r="D7" s="1"/>
      <c r="E7" s="1"/>
      <c r="F7" s="1"/>
      <c r="G7" s="1"/>
      <c r="H7" s="1"/>
      <c r="I7" s="1"/>
    </row>
    <row r="8" spans="1:9" ht="21" x14ac:dyDescent="0.35">
      <c r="A8" s="1"/>
      <c r="B8" s="1">
        <v>30</v>
      </c>
      <c r="C8" s="1">
        <v>1130</v>
      </c>
      <c r="D8" s="1">
        <v>285770</v>
      </c>
      <c r="E8" s="1"/>
      <c r="F8" s="1"/>
      <c r="G8" s="1"/>
      <c r="H8" s="1"/>
      <c r="I8" s="18">
        <f>C8/D8</f>
        <v>3.9542289253595552E-3</v>
      </c>
    </row>
    <row r="9" spans="1:9" ht="21" x14ac:dyDescent="0.35">
      <c r="A9" s="1"/>
      <c r="B9" s="1">
        <v>31</v>
      </c>
      <c r="C9" s="1">
        <v>1320</v>
      </c>
      <c r="D9" s="1">
        <v>284640</v>
      </c>
      <c r="E9" s="1"/>
      <c r="F9" s="1"/>
      <c r="G9" s="1"/>
      <c r="H9" s="1"/>
      <c r="I9" s="18">
        <f>C9/D9</f>
        <v>4.6374367622259698E-3</v>
      </c>
    </row>
    <row r="10" spans="1:9" ht="2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ht="21" x14ac:dyDescent="0.35">
      <c r="A11" s="1"/>
      <c r="B11" s="1"/>
      <c r="C11" s="1"/>
      <c r="D11" s="1"/>
      <c r="E11" s="1"/>
      <c r="F11" s="1"/>
      <c r="G11" s="1"/>
      <c r="H11" s="1"/>
      <c r="I11" s="1"/>
    </row>
    <row r="12" spans="1:9" ht="21" x14ac:dyDescent="0.35">
      <c r="A12" s="1" t="s">
        <v>7</v>
      </c>
      <c r="B12" s="1" t="s">
        <v>8</v>
      </c>
      <c r="C12" s="1"/>
      <c r="D12" s="1"/>
      <c r="E12" s="1"/>
      <c r="F12" s="1"/>
      <c r="G12" s="1"/>
      <c r="H12" s="1"/>
      <c r="I12" s="16" t="s">
        <v>25</v>
      </c>
    </row>
    <row r="13" spans="1:9" ht="21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21" x14ac:dyDescent="0.35">
      <c r="A14" s="1" t="s">
        <v>9</v>
      </c>
      <c r="B14" s="1" t="s">
        <v>10</v>
      </c>
      <c r="C14" s="1"/>
      <c r="D14" s="1"/>
      <c r="E14" s="1"/>
      <c r="F14" s="1"/>
      <c r="G14" s="1"/>
      <c r="H14" s="1"/>
      <c r="I14" s="1"/>
    </row>
    <row r="15" spans="1:9" ht="21" x14ac:dyDescent="0.35">
      <c r="A15" s="1"/>
      <c r="B15" s="1"/>
      <c r="C15" s="1"/>
      <c r="D15" s="1"/>
      <c r="E15" s="1"/>
      <c r="F15" s="1"/>
      <c r="G15" s="1"/>
      <c r="H15" s="1"/>
      <c r="I15" s="1"/>
    </row>
    <row r="16" spans="1:9" ht="21" x14ac:dyDescent="0.35">
      <c r="A16" s="1" t="s">
        <v>11</v>
      </c>
      <c r="B16" s="1" t="s">
        <v>12</v>
      </c>
      <c r="C16" s="1"/>
      <c r="D16" s="1"/>
      <c r="E16" s="1"/>
      <c r="F16" s="1"/>
      <c r="G16" s="1"/>
      <c r="H16" s="1"/>
      <c r="I16" s="1"/>
    </row>
    <row r="17" spans="1:9" ht="21" x14ac:dyDescent="0.35">
      <c r="A17" s="1"/>
      <c r="B17" s="1" t="s">
        <v>13</v>
      </c>
      <c r="C17" s="1"/>
      <c r="D17" s="1"/>
      <c r="E17" s="1"/>
      <c r="F17" s="1"/>
      <c r="G17" s="1"/>
      <c r="H17" s="1"/>
      <c r="I17" s="1"/>
    </row>
    <row r="18" spans="1:9" ht="21" x14ac:dyDescent="0.35">
      <c r="A18" s="1"/>
      <c r="B18" s="1"/>
      <c r="C18" s="1"/>
      <c r="D18" s="1"/>
      <c r="E18" s="1"/>
      <c r="F18" s="1"/>
      <c r="G18" s="1"/>
      <c r="H18" s="1"/>
      <c r="I18" s="1"/>
    </row>
    <row r="19" spans="1:9" ht="21" x14ac:dyDescent="0.35">
      <c r="A19" s="1"/>
      <c r="B19" s="1"/>
      <c r="C19" s="1"/>
      <c r="D19" s="1"/>
      <c r="E19" s="1"/>
      <c r="F19" s="1"/>
      <c r="G19" s="1"/>
      <c r="H19" s="1"/>
      <c r="I19" s="1"/>
    </row>
    <row r="20" spans="1:9" ht="21" x14ac:dyDescent="0.35">
      <c r="A20" s="1"/>
      <c r="B20" s="1" t="s">
        <v>5</v>
      </c>
      <c r="C20" s="1" t="s">
        <v>14</v>
      </c>
      <c r="D20" s="1" t="s">
        <v>15</v>
      </c>
      <c r="E20" s="1" t="s">
        <v>16</v>
      </c>
      <c r="F20" s="1" t="s">
        <v>17</v>
      </c>
      <c r="G20" s="1" t="s">
        <v>18</v>
      </c>
      <c r="H20" s="1" t="s">
        <v>19</v>
      </c>
      <c r="I20" s="1" t="s">
        <v>20</v>
      </c>
    </row>
    <row r="21" spans="1:9" ht="21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21" x14ac:dyDescent="0.35">
      <c r="A22" s="1"/>
      <c r="B22" s="1">
        <v>30</v>
      </c>
      <c r="C22" s="1">
        <v>77610</v>
      </c>
      <c r="D22" s="24">
        <f>C22*E22</f>
        <v>306.88770689715506</v>
      </c>
      <c r="E22" s="20">
        <v>3.9542289253595552E-3</v>
      </c>
      <c r="F22" s="17">
        <f>1-E22</f>
        <v>0.99604577107464043</v>
      </c>
      <c r="G22" s="1">
        <f>C22-D22/2</f>
        <v>77456.556146551418</v>
      </c>
      <c r="H22" s="24">
        <f>H23+G22</f>
        <v>3429274.8362914235</v>
      </c>
      <c r="I22" s="23">
        <f>H22/C22</f>
        <v>44.185991963553967</v>
      </c>
    </row>
    <row r="23" spans="1:9" ht="21" x14ac:dyDescent="0.35">
      <c r="A23" s="1"/>
      <c r="B23" s="1">
        <v>31</v>
      </c>
      <c r="C23" s="24">
        <f>2*G22-C22</f>
        <v>77303.112293102837</v>
      </c>
      <c r="D23" s="24">
        <f>C23*E23</f>
        <v>358.48829478251736</v>
      </c>
      <c r="E23" s="17">
        <v>4.6374367622259698E-3</v>
      </c>
      <c r="F23" s="17">
        <f>1-E23</f>
        <v>0.99536256323777406</v>
      </c>
      <c r="G23" s="1">
        <f>C23-D23/2</f>
        <v>77123.868145711574</v>
      </c>
      <c r="H23" s="24">
        <f>H24+G23</f>
        <v>3351818.2801448721</v>
      </c>
      <c r="I23" s="23">
        <f>H23/C23</f>
        <v>43.359422159305858</v>
      </c>
    </row>
    <row r="24" spans="1:9" ht="21" x14ac:dyDescent="0.35">
      <c r="A24" s="1"/>
      <c r="B24" s="1">
        <v>32</v>
      </c>
      <c r="C24" s="24">
        <f>2*G23-C23</f>
        <v>76944.623998320312</v>
      </c>
      <c r="D24" s="24">
        <f>C24-C25</f>
        <v>424.62399832031224</v>
      </c>
      <c r="E24" s="1">
        <f>D24/C24</f>
        <v>5.5185661616798821E-3</v>
      </c>
      <c r="F24" s="17">
        <f>1-E24</f>
        <v>0.99448143383832011</v>
      </c>
      <c r="G24" s="1">
        <f>C24-D24/2</f>
        <v>76732.311999160156</v>
      </c>
      <c r="H24" s="24">
        <f>H25+G24</f>
        <v>3274694.4119991604</v>
      </c>
      <c r="I24" s="23">
        <f>H24/C24</f>
        <v>42.559106040607155</v>
      </c>
    </row>
    <row r="25" spans="1:9" ht="21" x14ac:dyDescent="0.35">
      <c r="A25" s="1"/>
      <c r="B25" s="1">
        <v>33</v>
      </c>
      <c r="C25" s="1">
        <v>76520</v>
      </c>
      <c r="D25" s="24">
        <f>C25*E25</f>
        <v>382.60000000000036</v>
      </c>
      <c r="E25" s="22">
        <f>1-F25</f>
        <v>5.0000000000000044E-3</v>
      </c>
      <c r="F25" s="1">
        <v>0.995</v>
      </c>
      <c r="G25" s="1">
        <f>C25-D25/2</f>
        <v>76328.7</v>
      </c>
      <c r="H25" s="24">
        <f>H26+G25</f>
        <v>3197962.1</v>
      </c>
      <c r="I25" s="23">
        <f>H25/C25</f>
        <v>41.792500000000004</v>
      </c>
    </row>
    <row r="26" spans="1:9" ht="21" x14ac:dyDescent="0.35">
      <c r="A26" s="1"/>
      <c r="B26" s="1">
        <v>34</v>
      </c>
      <c r="C26" s="24">
        <f>C25-C25*(1-F25)</f>
        <v>76137.399999999994</v>
      </c>
      <c r="D26" s="24">
        <f>C26-C27</f>
        <v>34.799999999988358</v>
      </c>
      <c r="E26" s="1">
        <f>D26/C26</f>
        <v>4.5706840527767382E-4</v>
      </c>
      <c r="F26" s="1">
        <f>1-E26</f>
        <v>0.99954293159472229</v>
      </c>
      <c r="G26" s="1">
        <v>76120</v>
      </c>
      <c r="H26" s="24">
        <f>I26*C26</f>
        <v>3121633.4</v>
      </c>
      <c r="I26" s="23">
        <v>41</v>
      </c>
    </row>
    <row r="27" spans="1:9" ht="23.25" x14ac:dyDescent="0.35">
      <c r="B27" s="1">
        <v>35</v>
      </c>
      <c r="C27" s="27">
        <f>G26*2-C26</f>
        <v>76102.600000000006</v>
      </c>
    </row>
    <row r="30" spans="1:9" ht="21" x14ac:dyDescent="0.35">
      <c r="E30" s="1" t="s">
        <v>26</v>
      </c>
      <c r="F30" s="1" t="s">
        <v>27</v>
      </c>
    </row>
    <row r="36" spans="2:2" x14ac:dyDescent="0.25">
      <c r="B36" s="21"/>
    </row>
  </sheetData>
  <pageMargins left="0.7" right="0.7" top="0.75" bottom="0.75" header="0.3" footer="0.3"/>
  <ignoredErrors>
    <ignoredError sqref="D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93A8-8AC8-1743-A538-0DAAD43C1D14}">
  <dimension ref="B3:O27"/>
  <sheetViews>
    <sheetView workbookViewId="0">
      <selection activeCell="L17" sqref="L17"/>
    </sheetView>
  </sheetViews>
  <sheetFormatPr defaultColWidth="8.85546875" defaultRowHeight="15" customHeight="1" x14ac:dyDescent="0.25"/>
  <sheetData>
    <row r="3" spans="2:15" ht="15" customHeight="1" x14ac:dyDescent="0.25">
      <c r="C3" s="3"/>
      <c r="D3" s="4"/>
      <c r="E3" s="3"/>
      <c r="F3" s="4"/>
      <c r="G3" s="3"/>
      <c r="H3" s="4"/>
      <c r="I3" s="3"/>
      <c r="J3" s="4"/>
    </row>
    <row r="4" spans="2:15" ht="15" customHeight="1" x14ac:dyDescent="0.25">
      <c r="C4" s="5"/>
      <c r="D4" s="6"/>
      <c r="E4" s="5"/>
      <c r="F4" s="6"/>
      <c r="G4" s="5"/>
      <c r="H4" s="6"/>
      <c r="I4" s="5"/>
      <c r="J4" s="6"/>
    </row>
    <row r="5" spans="2:15" ht="15" customHeight="1" x14ac:dyDescent="0.25">
      <c r="C5" s="5"/>
      <c r="D5" s="6"/>
      <c r="E5" s="5"/>
      <c r="F5" s="6"/>
      <c r="G5" s="5"/>
      <c r="H5" s="6"/>
      <c r="I5" s="5"/>
      <c r="J5" s="6"/>
      <c r="L5" s="19" t="s">
        <v>24</v>
      </c>
    </row>
    <row r="6" spans="2:15" ht="15" customHeight="1" x14ac:dyDescent="0.25">
      <c r="C6" s="5"/>
      <c r="D6" s="6"/>
      <c r="E6" s="5"/>
      <c r="F6" s="6"/>
      <c r="G6" s="5"/>
      <c r="H6" s="6"/>
      <c r="I6" s="5"/>
      <c r="J6" s="6"/>
    </row>
    <row r="7" spans="2:15" ht="15" customHeight="1" x14ac:dyDescent="0.25">
      <c r="C7" s="5"/>
      <c r="D7" s="6"/>
      <c r="E7" s="5"/>
      <c r="F7" s="6"/>
      <c r="G7" s="5"/>
      <c r="H7" s="6"/>
      <c r="I7" s="5"/>
      <c r="J7" s="6"/>
    </row>
    <row r="8" spans="2:15" ht="15" customHeight="1" x14ac:dyDescent="0.25">
      <c r="C8" s="7"/>
      <c r="D8" s="8"/>
      <c r="E8" s="7"/>
      <c r="F8" s="8"/>
      <c r="G8" s="7"/>
      <c r="H8" s="8"/>
      <c r="I8" s="7"/>
      <c r="J8" s="8"/>
    </row>
    <row r="9" spans="2:15" ht="15" customHeight="1" x14ac:dyDescent="0.25">
      <c r="C9" s="3"/>
      <c r="D9" s="4"/>
      <c r="E9" s="3"/>
      <c r="F9" s="4"/>
      <c r="G9" s="3"/>
      <c r="H9" s="9"/>
      <c r="I9" s="9"/>
      <c r="J9" s="4"/>
      <c r="M9" s="14"/>
      <c r="N9" s="14"/>
    </row>
    <row r="10" spans="2:15" ht="15" customHeight="1" x14ac:dyDescent="0.25">
      <c r="C10" s="5"/>
      <c r="D10" s="6"/>
      <c r="E10" s="5"/>
      <c r="F10" s="6"/>
      <c r="G10" s="5"/>
      <c r="H10" s="2"/>
      <c r="I10" s="2"/>
      <c r="J10" s="6"/>
      <c r="M10" s="15"/>
      <c r="N10" s="14"/>
    </row>
    <row r="11" spans="2:15" ht="15" customHeight="1" x14ac:dyDescent="0.25">
      <c r="C11" s="5"/>
      <c r="D11" s="6"/>
      <c r="E11" s="5"/>
      <c r="F11" s="6"/>
      <c r="G11" s="5"/>
      <c r="H11" s="2"/>
      <c r="I11" s="2"/>
      <c r="J11" s="6"/>
    </row>
    <row r="12" spans="2:15" ht="15" customHeight="1" x14ac:dyDescent="0.25">
      <c r="C12" s="5"/>
      <c r="D12" s="6"/>
      <c r="E12" s="5"/>
      <c r="F12" s="6"/>
      <c r="G12" s="5"/>
      <c r="H12" s="2"/>
      <c r="I12" s="2"/>
      <c r="J12" s="6"/>
    </row>
    <row r="13" spans="2:15" ht="15" customHeight="1" x14ac:dyDescent="0.25">
      <c r="C13" s="5"/>
      <c r="D13" s="6"/>
      <c r="E13" s="5"/>
      <c r="F13" s="6"/>
      <c r="G13" s="5"/>
      <c r="H13" s="2"/>
      <c r="I13" s="2"/>
      <c r="J13" s="6"/>
      <c r="O13" s="13"/>
    </row>
    <row r="14" spans="2:15" ht="15" customHeight="1" x14ac:dyDescent="0.25">
      <c r="B14" s="12">
        <v>32</v>
      </c>
      <c r="C14" s="7"/>
      <c r="D14" s="8"/>
      <c r="E14" s="7"/>
      <c r="F14" s="8"/>
      <c r="G14" s="7"/>
      <c r="H14" s="11">
        <f>F20-F17</f>
        <v>283320</v>
      </c>
      <c r="I14" s="10"/>
      <c r="J14" s="8"/>
    </row>
    <row r="15" spans="2:15" ht="15" customHeight="1" x14ac:dyDescent="0.25">
      <c r="C15" s="3"/>
      <c r="D15" s="4"/>
      <c r="E15" s="3"/>
      <c r="F15" s="9"/>
      <c r="G15" s="9"/>
      <c r="H15" s="4"/>
      <c r="I15" s="3"/>
      <c r="J15" s="4"/>
    </row>
    <row r="16" spans="2:15" ht="15" customHeight="1" x14ac:dyDescent="0.25">
      <c r="C16" s="5"/>
      <c r="D16" s="6"/>
      <c r="E16" s="5"/>
      <c r="F16" s="2"/>
      <c r="G16" s="2"/>
      <c r="H16" s="6"/>
      <c r="I16" s="5"/>
      <c r="J16" s="6"/>
    </row>
    <row r="17" spans="2:10" ht="15" customHeight="1" x14ac:dyDescent="0.25">
      <c r="C17" s="5"/>
      <c r="D17" s="6"/>
      <c r="E17" s="5"/>
      <c r="F17" s="26">
        <v>1320</v>
      </c>
      <c r="G17" s="26"/>
      <c r="H17" s="6"/>
      <c r="I17" s="5"/>
      <c r="J17" s="6"/>
    </row>
    <row r="18" spans="2:10" ht="15" customHeight="1" x14ac:dyDescent="0.25">
      <c r="C18" s="5"/>
      <c r="D18" s="6"/>
      <c r="E18" s="5"/>
      <c r="F18" s="2"/>
      <c r="G18" s="2"/>
      <c r="H18" s="6"/>
      <c r="I18" s="5"/>
      <c r="J18" s="6"/>
    </row>
    <row r="19" spans="2:10" ht="15" customHeight="1" x14ac:dyDescent="0.25">
      <c r="C19" s="5"/>
      <c r="D19" s="6"/>
      <c r="E19" s="5"/>
      <c r="F19" s="2"/>
      <c r="G19" s="2"/>
      <c r="H19" s="6"/>
      <c r="I19" s="5"/>
      <c r="J19" s="6"/>
    </row>
    <row r="20" spans="2:10" ht="15" customHeight="1" x14ac:dyDescent="0.25">
      <c r="B20" s="12">
        <v>31</v>
      </c>
      <c r="C20" s="7"/>
      <c r="D20" s="8"/>
      <c r="E20" s="7"/>
      <c r="F20" s="11">
        <f>D26-D23</f>
        <v>284640</v>
      </c>
      <c r="G20" s="10"/>
      <c r="H20" s="8"/>
      <c r="I20" s="7"/>
      <c r="J20" s="8"/>
    </row>
    <row r="21" spans="2:10" ht="15" customHeight="1" x14ac:dyDescent="0.25">
      <c r="C21" s="3"/>
      <c r="D21" s="9"/>
      <c r="E21" s="9"/>
      <c r="F21" s="4"/>
      <c r="G21" s="3"/>
      <c r="H21" s="4"/>
      <c r="I21" s="3"/>
      <c r="J21" s="4"/>
    </row>
    <row r="22" spans="2:10" ht="15" customHeight="1" x14ac:dyDescent="0.25">
      <c r="C22" s="5"/>
      <c r="D22" s="2"/>
      <c r="E22" s="2"/>
      <c r="F22" s="6"/>
      <c r="G22" s="5"/>
      <c r="H22" s="6"/>
      <c r="I22" s="5"/>
      <c r="J22" s="6"/>
    </row>
    <row r="23" spans="2:10" ht="15" customHeight="1" x14ac:dyDescent="0.25">
      <c r="C23" s="5"/>
      <c r="D23" s="26">
        <v>1130</v>
      </c>
      <c r="E23" s="26"/>
      <c r="F23" s="6"/>
      <c r="G23" s="5"/>
      <c r="H23" s="6"/>
      <c r="I23" s="5"/>
      <c r="J23" s="6"/>
    </row>
    <row r="24" spans="2:10" ht="15" customHeight="1" x14ac:dyDescent="0.25">
      <c r="C24" s="5"/>
      <c r="D24" s="2"/>
      <c r="E24" s="2"/>
      <c r="F24" s="6"/>
      <c r="G24" s="5"/>
      <c r="H24" s="6"/>
      <c r="I24" s="5"/>
      <c r="J24" s="6"/>
    </row>
    <row r="25" spans="2:10" ht="15" customHeight="1" x14ac:dyDescent="0.25">
      <c r="C25" s="5"/>
      <c r="D25" s="2"/>
      <c r="E25" s="2"/>
      <c r="F25" s="6"/>
      <c r="G25" s="5"/>
      <c r="H25" s="6"/>
      <c r="I25" s="5"/>
      <c r="J25" s="6"/>
    </row>
    <row r="26" spans="2:10" ht="15" customHeight="1" x14ac:dyDescent="0.25">
      <c r="B26" s="12">
        <v>30</v>
      </c>
      <c r="C26" s="7"/>
      <c r="D26" s="11">
        <v>285770</v>
      </c>
      <c r="E26" s="10"/>
      <c r="F26" s="8"/>
      <c r="G26" s="7"/>
      <c r="H26" s="8"/>
      <c r="I26" s="7"/>
      <c r="J26" s="8"/>
    </row>
    <row r="27" spans="2:10" ht="15" customHeight="1" x14ac:dyDescent="0.25">
      <c r="C27" s="25">
        <v>2000</v>
      </c>
      <c r="D27" s="25"/>
      <c r="E27" s="25">
        <v>2001</v>
      </c>
      <c r="F27" s="25"/>
      <c r="G27" s="25">
        <v>2002</v>
      </c>
      <c r="H27" s="25"/>
    </row>
  </sheetData>
  <mergeCells count="5">
    <mergeCell ref="C27:D27"/>
    <mergeCell ref="E27:F27"/>
    <mergeCell ref="G27:H27"/>
    <mergeCell ref="D23:E23"/>
    <mergeCell ref="F17:G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2020-03-19T09:17:03Z</dcterms:created>
  <dcterms:modified xsi:type="dcterms:W3CDTF">2020-03-20T16:54:29Z</dcterms:modified>
</cp:coreProperties>
</file>