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lessandra\Documents\didattica\Demografia\compiti esami\Esa_Sett2018\"/>
    </mc:Choice>
  </mc:AlternateContent>
  <bookViews>
    <workbookView xWindow="0" yWindow="0" windowWidth="15995" windowHeight="4825"/>
  </bookViews>
  <sheets>
    <sheet name="Foglio1" sheetId="1" r:id="rId1"/>
    <sheet name="stranieri 2012" sheetId="2" r:id="rId2"/>
    <sheet name="Stranieri 2018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2" i="1"/>
  <c r="I40" i="1"/>
  <c r="H40" i="1"/>
  <c r="H42" i="1"/>
  <c r="H41" i="1"/>
  <c r="D111" i="3"/>
  <c r="E111" i="3"/>
  <c r="C111" i="3"/>
  <c r="F104" i="3"/>
  <c r="C114" i="3"/>
  <c r="J104" i="3"/>
  <c r="I104" i="3"/>
  <c r="J103" i="3"/>
  <c r="F103" i="3"/>
  <c r="I103" i="3" s="1"/>
  <c r="J102" i="3"/>
  <c r="F102" i="3"/>
  <c r="I102" i="3" s="1"/>
  <c r="J101" i="3"/>
  <c r="F101" i="3"/>
  <c r="H101" i="3" s="1"/>
  <c r="J100" i="3"/>
  <c r="F100" i="3"/>
  <c r="I100" i="3" s="1"/>
  <c r="J99" i="3"/>
  <c r="F99" i="3"/>
  <c r="I99" i="3" s="1"/>
  <c r="J98" i="3"/>
  <c r="F98" i="3"/>
  <c r="I98" i="3" s="1"/>
  <c r="J97" i="3"/>
  <c r="I97" i="3"/>
  <c r="F97" i="3"/>
  <c r="H97" i="3" s="1"/>
  <c r="J96" i="3"/>
  <c r="F96" i="3"/>
  <c r="I96" i="3" s="1"/>
  <c r="J95" i="3"/>
  <c r="F95" i="3"/>
  <c r="I95" i="3" s="1"/>
  <c r="J94" i="3"/>
  <c r="F94" i="3"/>
  <c r="G94" i="3" s="1"/>
  <c r="J93" i="3"/>
  <c r="H93" i="3"/>
  <c r="F93" i="3"/>
  <c r="G93" i="3" s="1"/>
  <c r="J92" i="3"/>
  <c r="F92" i="3"/>
  <c r="I92" i="3" s="1"/>
  <c r="J91" i="3"/>
  <c r="F91" i="3"/>
  <c r="I91" i="3" s="1"/>
  <c r="J90" i="3"/>
  <c r="F90" i="3"/>
  <c r="G90" i="3" s="1"/>
  <c r="J89" i="3"/>
  <c r="F89" i="3"/>
  <c r="H89" i="3" s="1"/>
  <c r="J88" i="3"/>
  <c r="F88" i="3"/>
  <c r="I88" i="3" s="1"/>
  <c r="J87" i="3"/>
  <c r="F87" i="3"/>
  <c r="I87" i="3" s="1"/>
  <c r="J86" i="3"/>
  <c r="F86" i="3"/>
  <c r="G86" i="3" s="1"/>
  <c r="J85" i="3"/>
  <c r="F85" i="3"/>
  <c r="H85" i="3" s="1"/>
  <c r="J84" i="3"/>
  <c r="F84" i="3"/>
  <c r="I84" i="3" s="1"/>
  <c r="J83" i="3"/>
  <c r="G83" i="3"/>
  <c r="F83" i="3"/>
  <c r="I83" i="3" s="1"/>
  <c r="J82" i="3"/>
  <c r="F82" i="3"/>
  <c r="G82" i="3" s="1"/>
  <c r="J81" i="3"/>
  <c r="F81" i="3"/>
  <c r="H81" i="3" s="1"/>
  <c r="J80" i="3"/>
  <c r="F80" i="3"/>
  <c r="I80" i="3" s="1"/>
  <c r="J79" i="3"/>
  <c r="F79" i="3"/>
  <c r="I79" i="3" s="1"/>
  <c r="J78" i="3"/>
  <c r="H78" i="3"/>
  <c r="F78" i="3"/>
  <c r="G78" i="3" s="1"/>
  <c r="J77" i="3"/>
  <c r="F77" i="3"/>
  <c r="H77" i="3" s="1"/>
  <c r="J76" i="3"/>
  <c r="F76" i="3"/>
  <c r="I76" i="3" s="1"/>
  <c r="J75" i="3"/>
  <c r="F75" i="3"/>
  <c r="I75" i="3" s="1"/>
  <c r="J74" i="3"/>
  <c r="F74" i="3"/>
  <c r="I74" i="3" s="1"/>
  <c r="J73" i="3"/>
  <c r="I73" i="3"/>
  <c r="F73" i="3"/>
  <c r="H73" i="3" s="1"/>
  <c r="J72" i="3"/>
  <c r="F72" i="3"/>
  <c r="I72" i="3" s="1"/>
  <c r="J71" i="3"/>
  <c r="F71" i="3"/>
  <c r="I71" i="3" s="1"/>
  <c r="J70" i="3"/>
  <c r="F70" i="3"/>
  <c r="G70" i="3" s="1"/>
  <c r="J69" i="3"/>
  <c r="F69" i="3"/>
  <c r="H69" i="3" s="1"/>
  <c r="J68" i="3"/>
  <c r="F68" i="3"/>
  <c r="I68" i="3" s="1"/>
  <c r="J67" i="3"/>
  <c r="F67" i="3"/>
  <c r="I67" i="3" s="1"/>
  <c r="J66" i="3"/>
  <c r="F66" i="3"/>
  <c r="I66" i="3" s="1"/>
  <c r="J65" i="3"/>
  <c r="I65" i="3"/>
  <c r="F65" i="3"/>
  <c r="H65" i="3" s="1"/>
  <c r="J64" i="3"/>
  <c r="F64" i="3"/>
  <c r="I64" i="3" s="1"/>
  <c r="J63" i="3"/>
  <c r="F63" i="3"/>
  <c r="I63" i="3" s="1"/>
  <c r="J62" i="3"/>
  <c r="H62" i="3"/>
  <c r="F62" i="3"/>
  <c r="G62" i="3" s="1"/>
  <c r="J61" i="3"/>
  <c r="F61" i="3"/>
  <c r="H61" i="3" s="1"/>
  <c r="J60" i="3"/>
  <c r="F60" i="3"/>
  <c r="I60" i="3" s="1"/>
  <c r="J59" i="3"/>
  <c r="G59" i="3"/>
  <c r="F59" i="3"/>
  <c r="I59" i="3" s="1"/>
  <c r="J58" i="3"/>
  <c r="F58" i="3"/>
  <c r="G58" i="3" s="1"/>
  <c r="J57" i="3"/>
  <c r="I57" i="3"/>
  <c r="F57" i="3"/>
  <c r="H57" i="3" s="1"/>
  <c r="J56" i="3"/>
  <c r="F56" i="3"/>
  <c r="I56" i="3" s="1"/>
  <c r="J55" i="3"/>
  <c r="F55" i="3"/>
  <c r="I55" i="3" s="1"/>
  <c r="J54" i="3"/>
  <c r="H54" i="3"/>
  <c r="F54" i="3"/>
  <c r="G54" i="3" s="1"/>
  <c r="J53" i="3"/>
  <c r="F53" i="3"/>
  <c r="H53" i="3" s="1"/>
  <c r="J52" i="3"/>
  <c r="F52" i="3"/>
  <c r="I52" i="3" s="1"/>
  <c r="J51" i="3"/>
  <c r="G51" i="3"/>
  <c r="F51" i="3"/>
  <c r="I51" i="3" s="1"/>
  <c r="J50" i="3"/>
  <c r="F50" i="3"/>
  <c r="G50" i="3" s="1"/>
  <c r="J49" i="3"/>
  <c r="I49" i="3"/>
  <c r="F49" i="3"/>
  <c r="H49" i="3" s="1"/>
  <c r="J48" i="3"/>
  <c r="F48" i="3"/>
  <c r="I48" i="3" s="1"/>
  <c r="J47" i="3"/>
  <c r="F47" i="3"/>
  <c r="I47" i="3" s="1"/>
  <c r="J46" i="3"/>
  <c r="H46" i="3"/>
  <c r="F46" i="3"/>
  <c r="G46" i="3" s="1"/>
  <c r="J45" i="3"/>
  <c r="F45" i="3"/>
  <c r="H45" i="3" s="1"/>
  <c r="J44" i="3"/>
  <c r="F44" i="3"/>
  <c r="I44" i="3" s="1"/>
  <c r="J43" i="3"/>
  <c r="G43" i="3"/>
  <c r="F43" i="3"/>
  <c r="I43" i="3" s="1"/>
  <c r="J42" i="3"/>
  <c r="F42" i="3"/>
  <c r="G42" i="3" s="1"/>
  <c r="J41" i="3"/>
  <c r="I41" i="3"/>
  <c r="F41" i="3"/>
  <c r="H41" i="3" s="1"/>
  <c r="J40" i="3"/>
  <c r="F40" i="3"/>
  <c r="I40" i="3" s="1"/>
  <c r="J39" i="3"/>
  <c r="G39" i="3"/>
  <c r="F39" i="3"/>
  <c r="I39" i="3" s="1"/>
  <c r="J38" i="3"/>
  <c r="F38" i="3"/>
  <c r="G38" i="3" s="1"/>
  <c r="J37" i="3"/>
  <c r="I37" i="3"/>
  <c r="F37" i="3"/>
  <c r="H37" i="3" s="1"/>
  <c r="J36" i="3"/>
  <c r="F36" i="3"/>
  <c r="I36" i="3" s="1"/>
  <c r="J35" i="3"/>
  <c r="F35" i="3"/>
  <c r="I35" i="3" s="1"/>
  <c r="J34" i="3"/>
  <c r="H34" i="3"/>
  <c r="F34" i="3"/>
  <c r="G34" i="3" s="1"/>
  <c r="J33" i="3"/>
  <c r="F33" i="3"/>
  <c r="H33" i="3" s="1"/>
  <c r="J32" i="3"/>
  <c r="F32" i="3"/>
  <c r="I32" i="3" s="1"/>
  <c r="J31" i="3"/>
  <c r="G31" i="3"/>
  <c r="F31" i="3"/>
  <c r="I31" i="3" s="1"/>
  <c r="J30" i="3"/>
  <c r="F30" i="3"/>
  <c r="G30" i="3" s="1"/>
  <c r="J29" i="3"/>
  <c r="I29" i="3"/>
  <c r="F29" i="3"/>
  <c r="H29" i="3" s="1"/>
  <c r="J28" i="3"/>
  <c r="F28" i="3"/>
  <c r="I28" i="3" s="1"/>
  <c r="J27" i="3"/>
  <c r="F27" i="3"/>
  <c r="I27" i="3" s="1"/>
  <c r="J26" i="3"/>
  <c r="F26" i="3"/>
  <c r="I26" i="3" s="1"/>
  <c r="J25" i="3"/>
  <c r="I25" i="3"/>
  <c r="F25" i="3"/>
  <c r="H25" i="3" s="1"/>
  <c r="J24" i="3"/>
  <c r="F24" i="3"/>
  <c r="I24" i="3" s="1"/>
  <c r="J23" i="3"/>
  <c r="F23" i="3"/>
  <c r="I23" i="3" s="1"/>
  <c r="J22" i="3"/>
  <c r="I22" i="3"/>
  <c r="H22" i="3"/>
  <c r="G22" i="3"/>
  <c r="F22" i="3"/>
  <c r="J21" i="3"/>
  <c r="F21" i="3"/>
  <c r="H21" i="3" s="1"/>
  <c r="J20" i="3"/>
  <c r="F20" i="3"/>
  <c r="I20" i="3" s="1"/>
  <c r="J19" i="3"/>
  <c r="G19" i="3"/>
  <c r="F19" i="3"/>
  <c r="I19" i="3" s="1"/>
  <c r="J18" i="3"/>
  <c r="F18" i="3"/>
  <c r="G18" i="3" s="1"/>
  <c r="J17" i="3"/>
  <c r="I17" i="3"/>
  <c r="F17" i="3"/>
  <c r="H17" i="3" s="1"/>
  <c r="J16" i="3"/>
  <c r="F16" i="3"/>
  <c r="I16" i="3" s="1"/>
  <c r="J15" i="3"/>
  <c r="F15" i="3"/>
  <c r="I15" i="3" s="1"/>
  <c r="J14" i="3"/>
  <c r="H14" i="3"/>
  <c r="F14" i="3"/>
  <c r="G14" i="3" s="1"/>
  <c r="J13" i="3"/>
  <c r="F13" i="3"/>
  <c r="H13" i="3" s="1"/>
  <c r="J12" i="3"/>
  <c r="F12" i="3"/>
  <c r="I12" i="3" s="1"/>
  <c r="J11" i="3"/>
  <c r="G11" i="3"/>
  <c r="F11" i="3"/>
  <c r="I11" i="3" s="1"/>
  <c r="J10" i="3"/>
  <c r="F10" i="3"/>
  <c r="G10" i="3" s="1"/>
  <c r="J9" i="3"/>
  <c r="I9" i="3"/>
  <c r="F9" i="3"/>
  <c r="H9" i="3" s="1"/>
  <c r="J8" i="3"/>
  <c r="F8" i="3"/>
  <c r="I8" i="3" s="1"/>
  <c r="J7" i="3"/>
  <c r="F7" i="3"/>
  <c r="I7" i="3" s="1"/>
  <c r="J6" i="3"/>
  <c r="H6" i="3"/>
  <c r="F6" i="3"/>
  <c r="G6" i="3" s="1"/>
  <c r="J5" i="3"/>
  <c r="F5" i="3"/>
  <c r="H5" i="3" s="1"/>
  <c r="J4" i="3"/>
  <c r="F4" i="3"/>
  <c r="I4" i="3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4" i="2"/>
  <c r="C114" i="2"/>
  <c r="G5" i="2"/>
  <c r="H5" i="2"/>
  <c r="I5" i="2"/>
  <c r="G6" i="2"/>
  <c r="H6" i="2"/>
  <c r="I6" i="2"/>
  <c r="G7" i="2"/>
  <c r="H7" i="2"/>
  <c r="I7" i="2"/>
  <c r="G8" i="2"/>
  <c r="H8" i="2"/>
  <c r="I8" i="2"/>
  <c r="I107" i="2" s="1"/>
  <c r="E111" i="2" s="1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G55" i="2"/>
  <c r="H55" i="2"/>
  <c r="I55" i="2"/>
  <c r="G56" i="2"/>
  <c r="H56" i="2"/>
  <c r="I56" i="2"/>
  <c r="G57" i="2"/>
  <c r="H57" i="2"/>
  <c r="I57" i="2"/>
  <c r="G58" i="2"/>
  <c r="H58" i="2"/>
  <c r="I58" i="2"/>
  <c r="G59" i="2"/>
  <c r="H59" i="2"/>
  <c r="I59" i="2"/>
  <c r="G60" i="2"/>
  <c r="H60" i="2"/>
  <c r="I60" i="2"/>
  <c r="G61" i="2"/>
  <c r="H61" i="2"/>
  <c r="I61" i="2"/>
  <c r="G62" i="2"/>
  <c r="H62" i="2"/>
  <c r="I6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89" i="2"/>
  <c r="H89" i="2"/>
  <c r="I89" i="2"/>
  <c r="G90" i="2"/>
  <c r="H90" i="2"/>
  <c r="I90" i="2"/>
  <c r="G91" i="2"/>
  <c r="H91" i="2"/>
  <c r="I91" i="2"/>
  <c r="G92" i="2"/>
  <c r="H92" i="2"/>
  <c r="I92" i="2"/>
  <c r="G93" i="2"/>
  <c r="H93" i="2"/>
  <c r="I93" i="2"/>
  <c r="G94" i="2"/>
  <c r="H94" i="2"/>
  <c r="I94" i="2"/>
  <c r="G95" i="2"/>
  <c r="H95" i="2"/>
  <c r="I95" i="2"/>
  <c r="G96" i="2"/>
  <c r="H96" i="2"/>
  <c r="I96" i="2"/>
  <c r="G97" i="2"/>
  <c r="H97" i="2"/>
  <c r="I97" i="2"/>
  <c r="G98" i="2"/>
  <c r="H98" i="2"/>
  <c r="I98" i="2"/>
  <c r="G99" i="2"/>
  <c r="H99" i="2"/>
  <c r="I99" i="2"/>
  <c r="G100" i="2"/>
  <c r="H100" i="2"/>
  <c r="I100" i="2"/>
  <c r="G101" i="2"/>
  <c r="H101" i="2"/>
  <c r="I101" i="2"/>
  <c r="G102" i="2"/>
  <c r="H102" i="2"/>
  <c r="I102" i="2"/>
  <c r="G103" i="2"/>
  <c r="H103" i="2"/>
  <c r="I103" i="2"/>
  <c r="G104" i="2"/>
  <c r="H104" i="2"/>
  <c r="I104" i="2"/>
  <c r="H4" i="2"/>
  <c r="I4" i="2"/>
  <c r="G4" i="2"/>
  <c r="G107" i="2"/>
  <c r="C111" i="2" s="1"/>
  <c r="F10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F19" i="1"/>
  <c r="F20" i="1"/>
  <c r="F21" i="1"/>
  <c r="F22" i="1"/>
  <c r="F23" i="1"/>
  <c r="F18" i="1"/>
  <c r="D19" i="1"/>
  <c r="D20" i="1"/>
  <c r="D21" i="1"/>
  <c r="D22" i="1"/>
  <c r="D18" i="1"/>
  <c r="E19" i="1"/>
  <c r="E20" i="1"/>
  <c r="E21" i="1"/>
  <c r="E22" i="1"/>
  <c r="E23" i="1"/>
  <c r="E18" i="1"/>
  <c r="C19" i="1"/>
  <c r="C20" i="1"/>
  <c r="C21" i="1"/>
  <c r="C22" i="1"/>
  <c r="C23" i="1"/>
  <c r="C18" i="1"/>
  <c r="G75" i="3" l="1"/>
  <c r="G101" i="3"/>
  <c r="H102" i="3"/>
  <c r="I89" i="3"/>
  <c r="G97" i="3"/>
  <c r="I101" i="3"/>
  <c r="I69" i="3"/>
  <c r="I81" i="3"/>
  <c r="H86" i="3"/>
  <c r="G91" i="3"/>
  <c r="H94" i="3"/>
  <c r="I5" i="3"/>
  <c r="G15" i="3"/>
  <c r="H18" i="3"/>
  <c r="I21" i="3"/>
  <c r="G23" i="3"/>
  <c r="G26" i="3"/>
  <c r="G27" i="3"/>
  <c r="H30" i="3"/>
  <c r="I33" i="3"/>
  <c r="G47" i="3"/>
  <c r="H50" i="3"/>
  <c r="I53" i="3"/>
  <c r="G63" i="3"/>
  <c r="G66" i="3"/>
  <c r="G67" i="3"/>
  <c r="H70" i="3"/>
  <c r="G71" i="3"/>
  <c r="G74" i="3"/>
  <c r="G79" i="3"/>
  <c r="H82" i="3"/>
  <c r="I85" i="3"/>
  <c r="I93" i="3"/>
  <c r="G98" i="3"/>
  <c r="G99" i="3"/>
  <c r="H26" i="3"/>
  <c r="H66" i="3"/>
  <c r="I70" i="3"/>
  <c r="H74" i="3"/>
  <c r="H98" i="3"/>
  <c r="G7" i="3"/>
  <c r="H10" i="3"/>
  <c r="I13" i="3"/>
  <c r="G35" i="3"/>
  <c r="H38" i="3"/>
  <c r="G41" i="3"/>
  <c r="H42" i="3"/>
  <c r="I45" i="3"/>
  <c r="G55" i="3"/>
  <c r="H58" i="3"/>
  <c r="I61" i="3"/>
  <c r="I77" i="3"/>
  <c r="G87" i="3"/>
  <c r="H90" i="3"/>
  <c r="G95" i="3"/>
  <c r="G102" i="3"/>
  <c r="G103" i="3"/>
  <c r="G4" i="3"/>
  <c r="I6" i="3"/>
  <c r="H7" i="3"/>
  <c r="G8" i="3"/>
  <c r="I10" i="3"/>
  <c r="H11" i="3"/>
  <c r="G12" i="3"/>
  <c r="I14" i="3"/>
  <c r="H15" i="3"/>
  <c r="G16" i="3"/>
  <c r="I18" i="3"/>
  <c r="H19" i="3"/>
  <c r="G20" i="3"/>
  <c r="H23" i="3"/>
  <c r="G24" i="3"/>
  <c r="H27" i="3"/>
  <c r="G28" i="3"/>
  <c r="I30" i="3"/>
  <c r="H31" i="3"/>
  <c r="G32" i="3"/>
  <c r="I34" i="3"/>
  <c r="H35" i="3"/>
  <c r="G36" i="3"/>
  <c r="I38" i="3"/>
  <c r="H39" i="3"/>
  <c r="G40" i="3"/>
  <c r="I42" i="3"/>
  <c r="H43" i="3"/>
  <c r="G44" i="3"/>
  <c r="I46" i="3"/>
  <c r="H47" i="3"/>
  <c r="G48" i="3"/>
  <c r="I50" i="3"/>
  <c r="H51" i="3"/>
  <c r="G52" i="3"/>
  <c r="I54" i="3"/>
  <c r="H55" i="3"/>
  <c r="G56" i="3"/>
  <c r="I58" i="3"/>
  <c r="H59" i="3"/>
  <c r="G60" i="3"/>
  <c r="I62" i="3"/>
  <c r="H63" i="3"/>
  <c r="G64" i="3"/>
  <c r="H67" i="3"/>
  <c r="G68" i="3"/>
  <c r="H71" i="3"/>
  <c r="G72" i="3"/>
  <c r="H75" i="3"/>
  <c r="G76" i="3"/>
  <c r="I78" i="3"/>
  <c r="H79" i="3"/>
  <c r="G80" i="3"/>
  <c r="I82" i="3"/>
  <c r="H83" i="3"/>
  <c r="G84" i="3"/>
  <c r="I86" i="3"/>
  <c r="H87" i="3"/>
  <c r="G88" i="3"/>
  <c r="I90" i="3"/>
  <c r="H91" i="3"/>
  <c r="G92" i="3"/>
  <c r="I94" i="3"/>
  <c r="H95" i="3"/>
  <c r="G96" i="3"/>
  <c r="H99" i="3"/>
  <c r="G100" i="3"/>
  <c r="H103" i="3"/>
  <c r="G104" i="3"/>
  <c r="H4" i="3"/>
  <c r="G5" i="3"/>
  <c r="H8" i="3"/>
  <c r="G9" i="3"/>
  <c r="H12" i="3"/>
  <c r="G13" i="3"/>
  <c r="H16" i="3"/>
  <c r="G17" i="3"/>
  <c r="H20" i="3"/>
  <c r="G21" i="3"/>
  <c r="H24" i="3"/>
  <c r="G25" i="3"/>
  <c r="H28" i="3"/>
  <c r="G29" i="3"/>
  <c r="H32" i="3"/>
  <c r="G33" i="3"/>
  <c r="H36" i="3"/>
  <c r="G37" i="3"/>
  <c r="H40" i="3"/>
  <c r="H44" i="3"/>
  <c r="G45" i="3"/>
  <c r="H48" i="3"/>
  <c r="G49" i="3"/>
  <c r="H52" i="3"/>
  <c r="G53" i="3"/>
  <c r="H56" i="3"/>
  <c r="G57" i="3"/>
  <c r="H60" i="3"/>
  <c r="G61" i="3"/>
  <c r="H64" i="3"/>
  <c r="G65" i="3"/>
  <c r="H68" i="3"/>
  <c r="G69" i="3"/>
  <c r="H72" i="3"/>
  <c r="G73" i="3"/>
  <c r="H76" i="3"/>
  <c r="G77" i="3"/>
  <c r="H80" i="3"/>
  <c r="G81" i="3"/>
  <c r="H84" i="3"/>
  <c r="G85" i="3"/>
  <c r="H88" i="3"/>
  <c r="G89" i="3"/>
  <c r="H92" i="3"/>
  <c r="H96" i="3"/>
  <c r="H100" i="3"/>
  <c r="H104" i="3"/>
  <c r="H107" i="2"/>
  <c r="D111" i="2" s="1"/>
  <c r="I107" i="3" l="1"/>
  <c r="H107" i="3"/>
  <c r="G107" i="3"/>
</calcChain>
</file>

<file path=xl/sharedStrings.xml><?xml version="1.0" encoding="utf-8"?>
<sst xmlns="http://schemas.openxmlformats.org/spreadsheetml/2006/main" count="76" uniqueCount="57">
  <si>
    <t xml:space="preserve">      SAPIENZA UNIVERSITA' DI ROMA</t>
  </si>
  <si>
    <t xml:space="preserve">           FACOLTA' DI ECONOMIA</t>
  </si>
  <si>
    <r>
      <t xml:space="preserve">         </t>
    </r>
    <r>
      <rPr>
        <b/>
        <sz val="11"/>
        <rFont val="Arial"/>
        <family val="2"/>
      </rPr>
      <t>PROVA SCRITTA DI DEMOGRAFIA</t>
    </r>
  </si>
  <si>
    <t>NOME</t>
  </si>
  <si>
    <t>MATRICOLA</t>
  </si>
  <si>
    <t>COGNOME</t>
  </si>
  <si>
    <t xml:space="preserve">            APPELLO 12 SETTEMBRE 2018</t>
  </si>
  <si>
    <t>Es.1</t>
  </si>
  <si>
    <t>Completare la seguente tavola di mortalità</t>
  </si>
  <si>
    <t>x</t>
  </si>
  <si>
    <t>lx</t>
  </si>
  <si>
    <t>dx</t>
  </si>
  <si>
    <t>Lx</t>
  </si>
  <si>
    <t>Tx</t>
  </si>
  <si>
    <t>ex</t>
  </si>
  <si>
    <t>qx</t>
  </si>
  <si>
    <t xml:space="preserve">Es.2 </t>
  </si>
  <si>
    <t>Scaricare da sito dell'ISTAT (demo.istat.it) i dati relativi alla Popolazione straniera residente al 1° gennaio per età e sesso</t>
  </si>
  <si>
    <t>Quindi:</t>
  </si>
  <si>
    <t>per il 2012 e per il 2018</t>
  </si>
  <si>
    <t>a) Calcolare per i due anni:</t>
  </si>
  <si>
    <t>Età media di Maschi e Femmine</t>
  </si>
  <si>
    <t>Indice di vecchiaia per Maschi+Femmine</t>
  </si>
  <si>
    <t xml:space="preserve">Rapporto di mascolinità per età </t>
  </si>
  <si>
    <t>Grafico del Rapporto di mascolinità</t>
  </si>
  <si>
    <t>b) Calcolare un tasso di incremento della popolazione straniera residente in Italia dal 2012 al 2018 per</t>
  </si>
  <si>
    <t>Maschi</t>
  </si>
  <si>
    <t xml:space="preserve">c) Commentare i risultati ottenuti: come è cambiato il profilo demografico della popolazione straniera residente in Italia? </t>
  </si>
  <si>
    <t>Totale Maschi</t>
  </si>
  <si>
    <t>Totale Femmine</t>
  </si>
  <si>
    <t>Totale Maschi+Femmine</t>
  </si>
  <si>
    <t>Stranieri Residenti 2012</t>
  </si>
  <si>
    <t>età</t>
  </si>
  <si>
    <t xml:space="preserve">Femmine </t>
  </si>
  <si>
    <t>Maschi+Femmine</t>
  </si>
  <si>
    <t>TOTALE</t>
  </si>
  <si>
    <t>(consiglio: ultima classe: 100-104)</t>
  </si>
  <si>
    <r>
      <t>x</t>
    </r>
    <r>
      <rPr>
        <vertAlign val="superscript"/>
        <sz val="11"/>
        <color rgb="FFFF0000"/>
        <rFont val="Calibri"/>
        <family val="2"/>
        <scheme val="minor"/>
      </rPr>
      <t>c</t>
    </r>
  </si>
  <si>
    <r>
      <t>x</t>
    </r>
    <r>
      <rPr>
        <vertAlign val="superscript"/>
        <sz val="11"/>
        <color rgb="FFFF0000"/>
        <rFont val="Calibri"/>
        <family val="2"/>
        <scheme val="minor"/>
      </rPr>
      <t>c*</t>
    </r>
    <r>
      <rPr>
        <sz val="11"/>
        <color rgb="FFFF0000"/>
        <rFont val="Calibri"/>
        <family val="2"/>
        <scheme val="minor"/>
      </rPr>
      <t>Px</t>
    </r>
    <r>
      <rPr>
        <vertAlign val="superscript"/>
        <sz val="11"/>
        <color rgb="FFFF0000"/>
        <rFont val="Calibri"/>
        <family val="2"/>
        <scheme val="minor"/>
      </rPr>
      <t>M</t>
    </r>
  </si>
  <si>
    <r>
      <t>x</t>
    </r>
    <r>
      <rPr>
        <vertAlign val="superscript"/>
        <sz val="11"/>
        <color rgb="FFFF0000"/>
        <rFont val="Calibri"/>
        <family val="2"/>
        <scheme val="minor"/>
      </rPr>
      <t>c*</t>
    </r>
    <r>
      <rPr>
        <sz val="11"/>
        <color rgb="FFFF0000"/>
        <rFont val="Calibri"/>
        <family val="2"/>
        <scheme val="minor"/>
      </rPr>
      <t>Px</t>
    </r>
    <r>
      <rPr>
        <vertAlign val="superscript"/>
        <sz val="11"/>
        <color rgb="FFFF0000"/>
        <rFont val="Calibri"/>
        <family val="2"/>
        <scheme val="minor"/>
      </rPr>
      <t>F</t>
    </r>
  </si>
  <si>
    <r>
      <t>x</t>
    </r>
    <r>
      <rPr>
        <vertAlign val="superscript"/>
        <sz val="11"/>
        <color rgb="FFFF0000"/>
        <rFont val="Calibri"/>
        <family val="2"/>
        <scheme val="minor"/>
      </rPr>
      <t>c*</t>
    </r>
    <r>
      <rPr>
        <sz val="11"/>
        <color rgb="FFFF0000"/>
        <rFont val="Calibri"/>
        <family val="2"/>
        <scheme val="minor"/>
      </rPr>
      <t>Px</t>
    </r>
    <r>
      <rPr>
        <vertAlign val="superscript"/>
        <sz val="11"/>
        <color rgb="FFFF0000"/>
        <rFont val="Calibri"/>
        <family val="2"/>
        <scheme val="minor"/>
      </rPr>
      <t>M+F</t>
    </r>
  </si>
  <si>
    <t>Età media</t>
  </si>
  <si>
    <t>M</t>
  </si>
  <si>
    <t>F</t>
  </si>
  <si>
    <t>M+F</t>
  </si>
  <si>
    <t>IV</t>
  </si>
  <si>
    <t>M/F</t>
  </si>
  <si>
    <t>Stranieri Residenti 2018</t>
  </si>
  <si>
    <t>IV 2012</t>
  </si>
  <si>
    <t>(vedi fogli relativi)</t>
  </si>
  <si>
    <t>calcolo r, tasso esponenziale</t>
  </si>
  <si>
    <t xml:space="preserve">Tra il 2012 ed il 2018 la popolazione straniera è aumentata di circa il 40*1000 (p 4%) ogni anno. </t>
  </si>
  <si>
    <t>Gli uomini sono aumentati più che le donne.</t>
  </si>
  <si>
    <t>Nel frattempo la popolazione è invecchiata anche se molto lontana dai livelli di invecchaimetno della popolazione di cittadini italiani.</t>
  </si>
  <si>
    <t>grafico di sintesi</t>
  </si>
  <si>
    <t>IV 2018</t>
  </si>
  <si>
    <t>Il rapporto di mascolinità, che scende sotto 1 intorno ai 40 anni,  mostra una modifica alle età giovanili (vedi grafico sotto di sintesi).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</si>
</sst>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1"/>
      <color indexed="56"/>
      <name val="Arial"/>
      <family val="2"/>
    </font>
    <font>
      <sz val="12"/>
      <color indexed="56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0" applyFont="1"/>
    <xf numFmtId="0" fontId="4" fillId="0" borderId="0" xfId="2" applyFont="1" applyAlignment="1">
      <alignment horizontal="left"/>
    </xf>
    <xf numFmtId="0" fontId="6" fillId="0" borderId="0" xfId="2" applyFont="1"/>
    <xf numFmtId="0" fontId="4" fillId="0" borderId="0" xfId="0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/>
    <xf numFmtId="0" fontId="4" fillId="0" borderId="0" xfId="3" applyFont="1"/>
    <xf numFmtId="0" fontId="10" fillId="0" borderId="1" xfId="3" applyFont="1" applyBorder="1"/>
    <xf numFmtId="0" fontId="10" fillId="0" borderId="2" xfId="0" applyFont="1" applyBorder="1"/>
    <xf numFmtId="0" fontId="10" fillId="0" borderId="2" xfId="3" applyFont="1" applyBorder="1"/>
    <xf numFmtId="0" fontId="10" fillId="0" borderId="3" xfId="3" applyFont="1" applyBorder="1"/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9" fillId="0" borderId="0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4">
    <cellStyle name="Normale" xfId="0" builtinId="0"/>
    <cellStyle name="Normale 2" xfId="2"/>
    <cellStyle name="Normale 3" xfId="3"/>
    <cellStyle name="Normale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Rapporto di mascolinità</a:t>
            </a:r>
          </a:p>
          <a:p>
            <a:pPr>
              <a:defRPr/>
            </a:pPr>
            <a:r>
              <a:rPr lang="en-US"/>
              <a:t>pop Straniera in Italia, 2012</a:t>
            </a:r>
            <a:r>
              <a:rPr lang="en-US" baseline="0"/>
              <a:t> e 2018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anno 2012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'Stranieri 2018'!$A$4:$A$104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'Stranieri 2018'!$J$114:$J$214</c:f>
              <c:numCache>
                <c:formatCode>General</c:formatCode>
                <c:ptCount val="101"/>
                <c:pt idx="0">
                  <c:v>1.0060545816013013</c:v>
                </c:pt>
                <c:pt idx="1">
                  <c:v>1.0140947531144857</c:v>
                </c:pt>
                <c:pt idx="2">
                  <c:v>1.0316249962025701</c:v>
                </c:pt>
                <c:pt idx="3">
                  <c:v>1.0180251030230583</c:v>
                </c:pt>
                <c:pt idx="4">
                  <c:v>1.0246681230045371</c:v>
                </c:pt>
                <c:pt idx="5">
                  <c:v>1.0255628024405639</c:v>
                </c:pt>
                <c:pt idx="6">
                  <c:v>1.020253736400256</c:v>
                </c:pt>
                <c:pt idx="7">
                  <c:v>1.0134002006018055</c:v>
                </c:pt>
                <c:pt idx="8">
                  <c:v>1.0128498899222715</c:v>
                </c:pt>
                <c:pt idx="9">
                  <c:v>1.0098276728984779</c:v>
                </c:pt>
                <c:pt idx="10">
                  <c:v>1.0208506703652336</c:v>
                </c:pt>
                <c:pt idx="11">
                  <c:v>1.0209966405375139</c:v>
                </c:pt>
                <c:pt idx="12">
                  <c:v>1.0318756848291664</c:v>
                </c:pt>
                <c:pt idx="13">
                  <c:v>1.0290169559951554</c:v>
                </c:pt>
                <c:pt idx="14">
                  <c:v>1.0576633622255671</c:v>
                </c:pt>
                <c:pt idx="15">
                  <c:v>1.0746517506588502</c:v>
                </c:pt>
                <c:pt idx="16">
                  <c:v>1.0803863612372004</c:v>
                </c:pt>
                <c:pt idx="17">
                  <c:v>1.0984307387518899</c:v>
                </c:pt>
                <c:pt idx="18">
                  <c:v>1.1430777422790201</c:v>
                </c:pt>
                <c:pt idx="19">
                  <c:v>1.1242881901460757</c:v>
                </c:pt>
                <c:pt idx="20">
                  <c:v>1.0978924386222875</c:v>
                </c:pt>
                <c:pt idx="21">
                  <c:v>0.99366823053743758</c:v>
                </c:pt>
                <c:pt idx="22">
                  <c:v>0.96812313803376371</c:v>
                </c:pt>
                <c:pt idx="23">
                  <c:v>0.91306486142452126</c:v>
                </c:pt>
                <c:pt idx="24">
                  <c:v>0.87656101140664833</c:v>
                </c:pt>
                <c:pt idx="25">
                  <c:v>0.863375458228825</c:v>
                </c:pt>
                <c:pt idx="26">
                  <c:v>0.84567120957918684</c:v>
                </c:pt>
                <c:pt idx="27">
                  <c:v>0.86828015026555549</c:v>
                </c:pt>
                <c:pt idx="28">
                  <c:v>0.86113153637681461</c:v>
                </c:pt>
                <c:pt idx="29">
                  <c:v>0.86462968067094537</c:v>
                </c:pt>
                <c:pt idx="30">
                  <c:v>0.87531517659513036</c:v>
                </c:pt>
                <c:pt idx="31">
                  <c:v>0.89251863439771784</c:v>
                </c:pt>
                <c:pt idx="32">
                  <c:v>0.88452437292948416</c:v>
                </c:pt>
                <c:pt idx="33">
                  <c:v>0.91853073188604928</c:v>
                </c:pt>
                <c:pt idx="34">
                  <c:v>0.91764030588627399</c:v>
                </c:pt>
                <c:pt idx="35">
                  <c:v>0.91983413959917071</c:v>
                </c:pt>
                <c:pt idx="36">
                  <c:v>0.92806786266980001</c:v>
                </c:pt>
                <c:pt idx="37">
                  <c:v>0.92507660180721718</c:v>
                </c:pt>
                <c:pt idx="38">
                  <c:v>0.91113915670128687</c:v>
                </c:pt>
                <c:pt idx="39">
                  <c:v>0.92321350239174482</c:v>
                </c:pt>
                <c:pt idx="40">
                  <c:v>0.89288478073946687</c:v>
                </c:pt>
                <c:pt idx="41">
                  <c:v>0.92935439228521843</c:v>
                </c:pt>
                <c:pt idx="42">
                  <c:v>0.90024937655860349</c:v>
                </c:pt>
                <c:pt idx="43">
                  <c:v>0.87617009317508698</c:v>
                </c:pt>
                <c:pt idx="44">
                  <c:v>0.84639076473809094</c:v>
                </c:pt>
                <c:pt idx="45">
                  <c:v>0.88982081585970263</c:v>
                </c:pt>
                <c:pt idx="46">
                  <c:v>0.86322408324522837</c:v>
                </c:pt>
                <c:pt idx="47">
                  <c:v>0.82525062480694167</c:v>
                </c:pt>
                <c:pt idx="48">
                  <c:v>0.7833662446277152</c:v>
                </c:pt>
                <c:pt idx="49">
                  <c:v>0.75223114347968834</c:v>
                </c:pt>
                <c:pt idx="50">
                  <c:v>0.68962278916888398</c:v>
                </c:pt>
                <c:pt idx="51">
                  <c:v>0.69776107718803815</c:v>
                </c:pt>
                <c:pt idx="52">
                  <c:v>0.65246719956828225</c:v>
                </c:pt>
                <c:pt idx="53">
                  <c:v>0.62599908453927677</c:v>
                </c:pt>
                <c:pt idx="54">
                  <c:v>0.61089389757743029</c:v>
                </c:pt>
                <c:pt idx="55">
                  <c:v>0.60348538786323369</c:v>
                </c:pt>
                <c:pt idx="56">
                  <c:v>0.57944427043715607</c:v>
                </c:pt>
                <c:pt idx="57">
                  <c:v>0.56532955637614446</c:v>
                </c:pt>
                <c:pt idx="58">
                  <c:v>0.52748750567923675</c:v>
                </c:pt>
                <c:pt idx="59">
                  <c:v>0.53111903421529993</c:v>
                </c:pt>
                <c:pt idx="60">
                  <c:v>0.49747241011035953</c:v>
                </c:pt>
                <c:pt idx="61">
                  <c:v>0.51665652570733189</c:v>
                </c:pt>
                <c:pt idx="62">
                  <c:v>0.50399450219053343</c:v>
                </c:pt>
                <c:pt idx="63">
                  <c:v>0.50799433313094511</c:v>
                </c:pt>
                <c:pt idx="64">
                  <c:v>0.53078758949880667</c:v>
                </c:pt>
                <c:pt idx="65">
                  <c:v>0.54270862601854453</c:v>
                </c:pt>
                <c:pt idx="66">
                  <c:v>0.58995368721054509</c:v>
                </c:pt>
                <c:pt idx="67">
                  <c:v>0.61194029850746268</c:v>
                </c:pt>
                <c:pt idx="68">
                  <c:v>0.63528448628735157</c:v>
                </c:pt>
                <c:pt idx="69">
                  <c:v>0.62144019528071603</c:v>
                </c:pt>
                <c:pt idx="70">
                  <c:v>0.62137592137592135</c:v>
                </c:pt>
                <c:pt idx="71">
                  <c:v>0.61187627003838341</c:v>
                </c:pt>
                <c:pt idx="72">
                  <c:v>0.66020821283979181</c:v>
                </c:pt>
                <c:pt idx="73">
                  <c:v>0.67353743558654133</c:v>
                </c:pt>
                <c:pt idx="74">
                  <c:v>0.68688981868898191</c:v>
                </c:pt>
                <c:pt idx="75">
                  <c:v>0.73690572119258657</c:v>
                </c:pt>
                <c:pt idx="76">
                  <c:v>0.75948196114708599</c:v>
                </c:pt>
                <c:pt idx="77">
                  <c:v>0.77589967284623773</c:v>
                </c:pt>
                <c:pt idx="78">
                  <c:v>0.76121288692356281</c:v>
                </c:pt>
                <c:pt idx="79">
                  <c:v>0.71418964357767312</c:v>
                </c:pt>
                <c:pt idx="80">
                  <c:v>0.74016468435498628</c:v>
                </c:pt>
                <c:pt idx="81">
                  <c:v>0.67600302800908407</c:v>
                </c:pt>
                <c:pt idx="82">
                  <c:v>0.6898454746136865</c:v>
                </c:pt>
                <c:pt idx="83">
                  <c:v>0.73406862745098034</c:v>
                </c:pt>
                <c:pt idx="84">
                  <c:v>0.68370165745856348</c:v>
                </c:pt>
                <c:pt idx="85">
                  <c:v>0.65912762520193857</c:v>
                </c:pt>
                <c:pt idx="86">
                  <c:v>0.59417808219178081</c:v>
                </c:pt>
                <c:pt idx="87">
                  <c:v>0.60698689956331875</c:v>
                </c:pt>
                <c:pt idx="88">
                  <c:v>0.56462585034013602</c:v>
                </c:pt>
                <c:pt idx="89">
                  <c:v>0.63253012048192769</c:v>
                </c:pt>
                <c:pt idx="90">
                  <c:v>0.55944055944055948</c:v>
                </c:pt>
                <c:pt idx="91">
                  <c:v>0.51877133105802042</c:v>
                </c:pt>
                <c:pt idx="92">
                  <c:v>0.53293413173652693</c:v>
                </c:pt>
                <c:pt idx="93">
                  <c:v>0.59322033898305082</c:v>
                </c:pt>
                <c:pt idx="94">
                  <c:v>0.40625</c:v>
                </c:pt>
                <c:pt idx="95">
                  <c:v>0.45945945945945948</c:v>
                </c:pt>
                <c:pt idx="96">
                  <c:v>0.46268656716417911</c:v>
                </c:pt>
                <c:pt idx="97">
                  <c:v>0.47619047619047616</c:v>
                </c:pt>
                <c:pt idx="98">
                  <c:v>0.51219512195121952</c:v>
                </c:pt>
                <c:pt idx="99">
                  <c:v>0.70967741935483875</c:v>
                </c:pt>
                <c:pt idx="100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AF0-97B9-824D6E0D42AB}"/>
            </c:ext>
          </c:extLst>
        </c:ser>
        <c:ser>
          <c:idx val="1"/>
          <c:order val="1"/>
          <c:tx>
            <c:v>Anno 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'Stranieri 2018'!$A$4:$A$104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'Stranieri 2018'!$K$114:$K$214</c:f>
              <c:numCache>
                <c:formatCode>General</c:formatCode>
                <c:ptCount val="101"/>
                <c:pt idx="0">
                  <c:v>1.0588253382533825</c:v>
                </c:pt>
                <c:pt idx="1">
                  <c:v>1.0727772685609533</c:v>
                </c:pt>
                <c:pt idx="2">
                  <c:v>1.0621774316689572</c:v>
                </c:pt>
                <c:pt idx="3">
                  <c:v>1.0566303306181122</c:v>
                </c:pt>
                <c:pt idx="4">
                  <c:v>1.0577407891139932</c:v>
                </c:pt>
                <c:pt idx="5">
                  <c:v>1.073175881519018</c:v>
                </c:pt>
                <c:pt idx="6">
                  <c:v>1.0729196363521176</c:v>
                </c:pt>
                <c:pt idx="7">
                  <c:v>1.0746069897362609</c:v>
                </c:pt>
                <c:pt idx="8">
                  <c:v>1.0742217349413601</c:v>
                </c:pt>
                <c:pt idx="9">
                  <c:v>1.0728207999440109</c:v>
                </c:pt>
                <c:pt idx="10">
                  <c:v>1.0770207205525482</c:v>
                </c:pt>
                <c:pt idx="11">
                  <c:v>1.0767332549941246</c:v>
                </c:pt>
                <c:pt idx="12">
                  <c:v>1.0832521702307856</c:v>
                </c:pt>
                <c:pt idx="13">
                  <c:v>1.0706906405240251</c:v>
                </c:pt>
                <c:pt idx="14">
                  <c:v>1.0836315061304327</c:v>
                </c:pt>
                <c:pt idx="15">
                  <c:v>1.1159844054580896</c:v>
                </c:pt>
                <c:pt idx="16">
                  <c:v>1.1422129557796741</c:v>
                </c:pt>
                <c:pt idx="17">
                  <c:v>1.1906242638398115</c:v>
                </c:pt>
                <c:pt idx="18">
                  <c:v>1.4891858167827805</c:v>
                </c:pt>
                <c:pt idx="19">
                  <c:v>1.7629553365691033</c:v>
                </c:pt>
                <c:pt idx="20">
                  <c:v>1.6339920603760416</c:v>
                </c:pt>
                <c:pt idx="21">
                  <c:v>1.5498669676691124</c:v>
                </c:pt>
                <c:pt idx="22">
                  <c:v>1.4102875211412604</c:v>
                </c:pt>
                <c:pt idx="23">
                  <c:v>1.2772467808310102</c:v>
                </c:pt>
                <c:pt idx="24">
                  <c:v>1.1591915244405093</c:v>
                </c:pt>
                <c:pt idx="25">
                  <c:v>1.119295675294373</c:v>
                </c:pt>
                <c:pt idx="26">
                  <c:v>1.0549378678875081</c:v>
                </c:pt>
                <c:pt idx="27">
                  <c:v>1.0527549824150058</c:v>
                </c:pt>
                <c:pt idx="28">
                  <c:v>0.98630517073944146</c:v>
                </c:pt>
                <c:pt idx="29">
                  <c:v>0.97812635692574901</c:v>
                </c:pt>
                <c:pt idx="30">
                  <c:v>0.95744209054003349</c:v>
                </c:pt>
                <c:pt idx="31">
                  <c:v>0.96582769931052947</c:v>
                </c:pt>
                <c:pt idx="32">
                  <c:v>0.96453320420124566</c:v>
                </c:pt>
                <c:pt idx="33">
                  <c:v>0.98161120840630478</c:v>
                </c:pt>
                <c:pt idx="34">
                  <c:v>0.96763057834700816</c:v>
                </c:pt>
                <c:pt idx="35">
                  <c:v>0.98180500764833745</c:v>
                </c:pt>
                <c:pt idx="36">
                  <c:v>0.97605695616131072</c:v>
                </c:pt>
                <c:pt idx="37">
                  <c:v>1.0154854174990011</c:v>
                </c:pt>
                <c:pt idx="38">
                  <c:v>0.97745110653628409</c:v>
                </c:pt>
                <c:pt idx="39">
                  <c:v>0.99392556352711336</c:v>
                </c:pt>
                <c:pt idx="40">
                  <c:v>0.97657684983907111</c:v>
                </c:pt>
                <c:pt idx="41">
                  <c:v>0.95292130230018424</c:v>
                </c:pt>
                <c:pt idx="42">
                  <c:v>0.94510161816841587</c:v>
                </c:pt>
                <c:pt idx="43">
                  <c:v>0.91562120965260052</c:v>
                </c:pt>
                <c:pt idx="44">
                  <c:v>0.89338702840186524</c:v>
                </c:pt>
                <c:pt idx="45">
                  <c:v>0.88528259653049801</c:v>
                </c:pt>
                <c:pt idx="46">
                  <c:v>0.83698654637228986</c:v>
                </c:pt>
                <c:pt idx="47">
                  <c:v>0.84965098267988981</c:v>
                </c:pt>
                <c:pt idx="48">
                  <c:v>0.81199967655858329</c:v>
                </c:pt>
                <c:pt idx="49">
                  <c:v>0.7846817094152313</c:v>
                </c:pt>
                <c:pt idx="50">
                  <c:v>0.74198788030236773</c:v>
                </c:pt>
                <c:pt idx="51">
                  <c:v>0.76094038029342692</c:v>
                </c:pt>
                <c:pt idx="52">
                  <c:v>0.74361180642469749</c:v>
                </c:pt>
                <c:pt idx="53">
                  <c:v>0.69339977679150766</c:v>
                </c:pt>
                <c:pt idx="54">
                  <c:v>0.65240100197196615</c:v>
                </c:pt>
                <c:pt idx="55">
                  <c:v>0.63135919129765961</c:v>
                </c:pt>
                <c:pt idx="56">
                  <c:v>0.56966781475050521</c:v>
                </c:pt>
                <c:pt idx="57">
                  <c:v>0.57089882191858976</c:v>
                </c:pt>
                <c:pt idx="58">
                  <c:v>0.53261272390364423</c:v>
                </c:pt>
                <c:pt idx="59">
                  <c:v>0.52114641825440622</c:v>
                </c:pt>
                <c:pt idx="60">
                  <c:v>0.50726332199546487</c:v>
                </c:pt>
                <c:pt idx="61">
                  <c:v>0.49955572725516706</c:v>
                </c:pt>
                <c:pt idx="62">
                  <c:v>0.49747034564856935</c:v>
                </c:pt>
                <c:pt idx="63">
                  <c:v>0.48058552350173472</c:v>
                </c:pt>
                <c:pt idx="64">
                  <c:v>0.46864224137931032</c:v>
                </c:pt>
                <c:pt idx="65">
                  <c:v>0.46403725975710414</c:v>
                </c:pt>
                <c:pt idx="66">
                  <c:v>0.45476839237057221</c:v>
                </c:pt>
                <c:pt idx="67">
                  <c:v>0.48091000430601405</c:v>
                </c:pt>
                <c:pt idx="68">
                  <c:v>0.46969945803908686</c:v>
                </c:pt>
                <c:pt idx="69">
                  <c:v>0.48699241624268025</c:v>
                </c:pt>
                <c:pt idx="70">
                  <c:v>0.51640480591497229</c:v>
                </c:pt>
                <c:pt idx="71">
                  <c:v>0.54662423907028224</c:v>
                </c:pt>
                <c:pt idx="72">
                  <c:v>0.57064753118059119</c:v>
                </c:pt>
                <c:pt idx="73">
                  <c:v>0.59445983379501388</c:v>
                </c:pt>
                <c:pt idx="74">
                  <c:v>0.59157509157509158</c:v>
                </c:pt>
                <c:pt idx="75">
                  <c:v>0.59902794653705949</c:v>
                </c:pt>
                <c:pt idx="76">
                  <c:v>0.60589131538852214</c:v>
                </c:pt>
                <c:pt idx="77">
                  <c:v>0.58178481303051155</c:v>
                </c:pt>
                <c:pt idx="78">
                  <c:v>0.61348046525499556</c:v>
                </c:pt>
                <c:pt idx="79">
                  <c:v>0.61674150096215519</c:v>
                </c:pt>
                <c:pt idx="80">
                  <c:v>0.63455772113943032</c:v>
                </c:pt>
                <c:pt idx="81">
                  <c:v>0.67233115468409588</c:v>
                </c:pt>
                <c:pt idx="82">
                  <c:v>0.67208814270724027</c:v>
                </c:pt>
                <c:pt idx="83">
                  <c:v>0.6654298082869512</c:v>
                </c:pt>
                <c:pt idx="84">
                  <c:v>0.67313664596273293</c:v>
                </c:pt>
                <c:pt idx="85">
                  <c:v>0.63888888888888884</c:v>
                </c:pt>
                <c:pt idx="86">
                  <c:v>0.66159250585480089</c:v>
                </c:pt>
                <c:pt idx="87">
                  <c:v>0.54985192497532087</c:v>
                </c:pt>
                <c:pt idx="88">
                  <c:v>0.59379844961240313</c:v>
                </c:pt>
                <c:pt idx="89">
                  <c:v>0.57624113475177308</c:v>
                </c:pt>
                <c:pt idx="90">
                  <c:v>0.58403361344537819</c:v>
                </c:pt>
                <c:pt idx="91">
                  <c:v>0.58402203856749313</c:v>
                </c:pt>
                <c:pt idx="92">
                  <c:v>0.48816568047337278</c:v>
                </c:pt>
                <c:pt idx="93">
                  <c:v>0.5130434782608696</c:v>
                </c:pt>
                <c:pt idx="94">
                  <c:v>0.45622119815668205</c:v>
                </c:pt>
                <c:pt idx="95">
                  <c:v>0.46753246753246752</c:v>
                </c:pt>
                <c:pt idx="96">
                  <c:v>0.50909090909090904</c:v>
                </c:pt>
                <c:pt idx="97">
                  <c:v>0.27868852459016391</c:v>
                </c:pt>
                <c:pt idx="98">
                  <c:v>0.43859649122807015</c:v>
                </c:pt>
                <c:pt idx="99">
                  <c:v>0.70370370370370372</c:v>
                </c:pt>
                <c:pt idx="100">
                  <c:v>0.40845070422535212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AF0-97B9-824D6E0D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651984"/>
        <c:axId val="339652400"/>
      </c:lineChart>
      <c:catAx>
        <c:axId val="33965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652400"/>
        <c:crosses val="autoZero"/>
        <c:auto val="1"/>
        <c:lblAlgn val="ctr"/>
        <c:lblOffset val="100"/>
        <c:noMultiLvlLbl val="0"/>
      </c:catAx>
      <c:valAx>
        <c:axId val="3396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65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Rapporto di mascolinità</a:t>
            </a:r>
          </a:p>
          <a:p>
            <a:pPr>
              <a:defRPr/>
            </a:pPr>
            <a:r>
              <a:rPr lang="en-US"/>
              <a:t>Pop. straniera residente in Italia, 2012</a:t>
            </a:r>
          </a:p>
        </c:rich>
      </c:tx>
      <c:layout>
        <c:manualLayout>
          <c:xMode val="edge"/>
          <c:yMode val="edge"/>
          <c:x val="0.1903818897637795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9637139107611545E-2"/>
          <c:y val="0.20412037037037037"/>
          <c:w val="0.89655796150481193"/>
          <c:h val="0.708410979877515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'stranieri 2012'!$A$4:$A$104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'stranieri 2012'!$J$4:$J$104</c:f>
              <c:numCache>
                <c:formatCode>General</c:formatCode>
                <c:ptCount val="101"/>
                <c:pt idx="0">
                  <c:v>1.0060545816013013</c:v>
                </c:pt>
                <c:pt idx="1">
                  <c:v>1.0140947531144857</c:v>
                </c:pt>
                <c:pt idx="2">
                  <c:v>1.0316249962025701</c:v>
                </c:pt>
                <c:pt idx="3">
                  <c:v>1.0180251030230583</c:v>
                </c:pt>
                <c:pt idx="4">
                  <c:v>1.0246681230045371</c:v>
                </c:pt>
                <c:pt idx="5">
                  <c:v>1.0255628024405639</c:v>
                </c:pt>
                <c:pt idx="6">
                  <c:v>1.020253736400256</c:v>
                </c:pt>
                <c:pt idx="7">
                  <c:v>1.0134002006018055</c:v>
                </c:pt>
                <c:pt idx="8">
                  <c:v>1.0128498899222715</c:v>
                </c:pt>
                <c:pt idx="9">
                  <c:v>1.0098276728984779</c:v>
                </c:pt>
                <c:pt idx="10">
                  <c:v>1.0208506703652336</c:v>
                </c:pt>
                <c:pt idx="11">
                  <c:v>1.0209966405375139</c:v>
                </c:pt>
                <c:pt idx="12">
                  <c:v>1.0318756848291664</c:v>
                </c:pt>
                <c:pt idx="13">
                  <c:v>1.0290169559951554</c:v>
                </c:pt>
                <c:pt idx="14">
                  <c:v>1.0576633622255671</c:v>
                </c:pt>
                <c:pt idx="15">
                  <c:v>1.0746517506588502</c:v>
                </c:pt>
                <c:pt idx="16">
                  <c:v>1.0803863612372004</c:v>
                </c:pt>
                <c:pt idx="17">
                  <c:v>1.0984307387518899</c:v>
                </c:pt>
                <c:pt idx="18">
                  <c:v>1.1430777422790201</c:v>
                </c:pt>
                <c:pt idx="19">
                  <c:v>1.1242881901460757</c:v>
                </c:pt>
                <c:pt idx="20">
                  <c:v>1.0978924386222875</c:v>
                </c:pt>
                <c:pt idx="21">
                  <c:v>0.99366823053743758</c:v>
                </c:pt>
                <c:pt idx="22">
                  <c:v>0.96812313803376371</c:v>
                </c:pt>
                <c:pt idx="23">
                  <c:v>0.91306486142452126</c:v>
                </c:pt>
                <c:pt idx="24">
                  <c:v>0.87656101140664833</c:v>
                </c:pt>
                <c:pt idx="25">
                  <c:v>0.863375458228825</c:v>
                </c:pt>
                <c:pt idx="26">
                  <c:v>0.84567120957918684</c:v>
                </c:pt>
                <c:pt idx="27">
                  <c:v>0.86828015026555549</c:v>
                </c:pt>
                <c:pt idx="28">
                  <c:v>0.86113153637681461</c:v>
                </c:pt>
                <c:pt idx="29">
                  <c:v>0.86462968067094537</c:v>
                </c:pt>
                <c:pt idx="30">
                  <c:v>0.87531517659513036</c:v>
                </c:pt>
                <c:pt idx="31">
                  <c:v>0.89251863439771784</c:v>
                </c:pt>
                <c:pt idx="32">
                  <c:v>0.88452437292948416</c:v>
                </c:pt>
                <c:pt idx="33">
                  <c:v>0.91853073188604928</c:v>
                </c:pt>
                <c:pt idx="34">
                  <c:v>0.91764030588627399</c:v>
                </c:pt>
                <c:pt idx="35">
                  <c:v>0.91983413959917071</c:v>
                </c:pt>
                <c:pt idx="36">
                  <c:v>0.92806786266980001</c:v>
                </c:pt>
                <c:pt idx="37">
                  <c:v>0.92507660180721718</c:v>
                </c:pt>
                <c:pt idx="38">
                  <c:v>0.91113915670128687</c:v>
                </c:pt>
                <c:pt idx="39">
                  <c:v>0.92321350239174482</c:v>
                </c:pt>
                <c:pt idx="40">
                  <c:v>0.89288478073946687</c:v>
                </c:pt>
                <c:pt idx="41">
                  <c:v>0.92935439228521843</c:v>
                </c:pt>
                <c:pt idx="42">
                  <c:v>0.90024937655860349</c:v>
                </c:pt>
                <c:pt idx="43">
                  <c:v>0.87617009317508698</c:v>
                </c:pt>
                <c:pt idx="44">
                  <c:v>0.84639076473809094</c:v>
                </c:pt>
                <c:pt idx="45">
                  <c:v>0.88982081585970263</c:v>
                </c:pt>
                <c:pt idx="46">
                  <c:v>0.86322408324522837</c:v>
                </c:pt>
                <c:pt idx="47">
                  <c:v>0.82525062480694167</c:v>
                </c:pt>
                <c:pt idx="48">
                  <c:v>0.7833662446277152</c:v>
                </c:pt>
                <c:pt idx="49">
                  <c:v>0.75223114347968834</c:v>
                </c:pt>
                <c:pt idx="50">
                  <c:v>0.68962278916888398</c:v>
                </c:pt>
                <c:pt idx="51">
                  <c:v>0.69776107718803815</c:v>
                </c:pt>
                <c:pt idx="52">
                  <c:v>0.65246719956828225</c:v>
                </c:pt>
                <c:pt idx="53">
                  <c:v>0.62599908453927677</c:v>
                </c:pt>
                <c:pt idx="54">
                  <c:v>0.61089389757743029</c:v>
                </c:pt>
                <c:pt idx="55">
                  <c:v>0.60348538786323369</c:v>
                </c:pt>
                <c:pt idx="56">
                  <c:v>0.57944427043715607</c:v>
                </c:pt>
                <c:pt idx="57">
                  <c:v>0.56532955637614446</c:v>
                </c:pt>
                <c:pt idx="58">
                  <c:v>0.52748750567923675</c:v>
                </c:pt>
                <c:pt idx="59">
                  <c:v>0.53111903421529993</c:v>
                </c:pt>
                <c:pt idx="60">
                  <c:v>0.49747241011035953</c:v>
                </c:pt>
                <c:pt idx="61">
                  <c:v>0.51665652570733189</c:v>
                </c:pt>
                <c:pt idx="62">
                  <c:v>0.50399450219053343</c:v>
                </c:pt>
                <c:pt idx="63">
                  <c:v>0.50799433313094511</c:v>
                </c:pt>
                <c:pt idx="64">
                  <c:v>0.53078758949880667</c:v>
                </c:pt>
                <c:pt idx="65">
                  <c:v>0.54270862601854453</c:v>
                </c:pt>
                <c:pt idx="66">
                  <c:v>0.58995368721054509</c:v>
                </c:pt>
                <c:pt idx="67">
                  <c:v>0.61194029850746268</c:v>
                </c:pt>
                <c:pt idx="68">
                  <c:v>0.63528448628735157</c:v>
                </c:pt>
                <c:pt idx="69">
                  <c:v>0.62144019528071603</c:v>
                </c:pt>
                <c:pt idx="70">
                  <c:v>0.62137592137592135</c:v>
                </c:pt>
                <c:pt idx="71">
                  <c:v>0.61187627003838341</c:v>
                </c:pt>
                <c:pt idx="72">
                  <c:v>0.66020821283979181</c:v>
                </c:pt>
                <c:pt idx="73">
                  <c:v>0.67353743558654133</c:v>
                </c:pt>
                <c:pt idx="74">
                  <c:v>0.68688981868898191</c:v>
                </c:pt>
                <c:pt idx="75">
                  <c:v>0.73690572119258657</c:v>
                </c:pt>
                <c:pt idx="76">
                  <c:v>0.75948196114708599</c:v>
                </c:pt>
                <c:pt idx="77">
                  <c:v>0.77589967284623773</c:v>
                </c:pt>
                <c:pt idx="78">
                  <c:v>0.76121288692356281</c:v>
                </c:pt>
                <c:pt idx="79">
                  <c:v>0.71418964357767312</c:v>
                </c:pt>
                <c:pt idx="80">
                  <c:v>0.74016468435498628</c:v>
                </c:pt>
                <c:pt idx="81">
                  <c:v>0.67600302800908407</c:v>
                </c:pt>
                <c:pt idx="82">
                  <c:v>0.6898454746136865</c:v>
                </c:pt>
                <c:pt idx="83">
                  <c:v>0.73406862745098034</c:v>
                </c:pt>
                <c:pt idx="84">
                  <c:v>0.68370165745856348</c:v>
                </c:pt>
                <c:pt idx="85">
                  <c:v>0.65912762520193857</c:v>
                </c:pt>
                <c:pt idx="86">
                  <c:v>0.59417808219178081</c:v>
                </c:pt>
                <c:pt idx="87">
                  <c:v>0.60698689956331875</c:v>
                </c:pt>
                <c:pt idx="88">
                  <c:v>0.56462585034013602</c:v>
                </c:pt>
                <c:pt idx="89">
                  <c:v>0.63253012048192769</c:v>
                </c:pt>
                <c:pt idx="90">
                  <c:v>0.55944055944055948</c:v>
                </c:pt>
                <c:pt idx="91">
                  <c:v>0.51877133105802042</c:v>
                </c:pt>
                <c:pt idx="92">
                  <c:v>0.53293413173652693</c:v>
                </c:pt>
                <c:pt idx="93">
                  <c:v>0.59322033898305082</c:v>
                </c:pt>
                <c:pt idx="94">
                  <c:v>0.40625</c:v>
                </c:pt>
                <c:pt idx="95">
                  <c:v>0.45945945945945948</c:v>
                </c:pt>
                <c:pt idx="96">
                  <c:v>0.46268656716417911</c:v>
                </c:pt>
                <c:pt idx="97">
                  <c:v>0.47619047619047616</c:v>
                </c:pt>
                <c:pt idx="98">
                  <c:v>0.51219512195121952</c:v>
                </c:pt>
                <c:pt idx="99">
                  <c:v>0.70967741935483875</c:v>
                </c:pt>
                <c:pt idx="100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DC8-875A-51F00770B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8960"/>
        <c:axId val="339283120"/>
      </c:lineChart>
      <c:catAx>
        <c:axId val="33927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283120"/>
        <c:crosses val="autoZero"/>
        <c:auto val="1"/>
        <c:lblAlgn val="ctr"/>
        <c:lblOffset val="100"/>
        <c:noMultiLvlLbl val="0"/>
      </c:catAx>
      <c:valAx>
        <c:axId val="3392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27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Rapporto di mascolinità</a:t>
            </a:r>
          </a:p>
          <a:p>
            <a:pPr>
              <a:defRPr/>
            </a:pPr>
            <a:r>
              <a:rPr lang="en-US"/>
              <a:t>Pop. straniera residente in Italia, 2018</a:t>
            </a:r>
          </a:p>
        </c:rich>
      </c:tx>
      <c:layout>
        <c:manualLayout>
          <c:xMode val="edge"/>
          <c:yMode val="edge"/>
          <c:x val="0.1903818897637795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9637139107611545E-2"/>
          <c:y val="0.20412037037037037"/>
          <c:w val="0.89655796150481193"/>
          <c:h val="0.708410979877515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'Stranieri 2018'!$A$4:$A$104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'stranieri 2012'!$J$4:$J$104</c:f>
              <c:numCache>
                <c:formatCode>General</c:formatCode>
                <c:ptCount val="101"/>
                <c:pt idx="0">
                  <c:v>1.0060545816013013</c:v>
                </c:pt>
                <c:pt idx="1">
                  <c:v>1.0140947531144857</c:v>
                </c:pt>
                <c:pt idx="2">
                  <c:v>1.0316249962025701</c:v>
                </c:pt>
                <c:pt idx="3">
                  <c:v>1.0180251030230583</c:v>
                </c:pt>
                <c:pt idx="4">
                  <c:v>1.0246681230045371</c:v>
                </c:pt>
                <c:pt idx="5">
                  <c:v>1.0255628024405639</c:v>
                </c:pt>
                <c:pt idx="6">
                  <c:v>1.020253736400256</c:v>
                </c:pt>
                <c:pt idx="7">
                  <c:v>1.0134002006018055</c:v>
                </c:pt>
                <c:pt idx="8">
                  <c:v>1.0128498899222715</c:v>
                </c:pt>
                <c:pt idx="9">
                  <c:v>1.0098276728984779</c:v>
                </c:pt>
                <c:pt idx="10">
                  <c:v>1.0208506703652336</c:v>
                </c:pt>
                <c:pt idx="11">
                  <c:v>1.0209966405375139</c:v>
                </c:pt>
                <c:pt idx="12">
                  <c:v>1.0318756848291664</c:v>
                </c:pt>
                <c:pt idx="13">
                  <c:v>1.0290169559951554</c:v>
                </c:pt>
                <c:pt idx="14">
                  <c:v>1.0576633622255671</c:v>
                </c:pt>
                <c:pt idx="15">
                  <c:v>1.0746517506588502</c:v>
                </c:pt>
                <c:pt idx="16">
                  <c:v>1.0803863612372004</c:v>
                </c:pt>
                <c:pt idx="17">
                  <c:v>1.0984307387518899</c:v>
                </c:pt>
                <c:pt idx="18">
                  <c:v>1.1430777422790201</c:v>
                </c:pt>
                <c:pt idx="19">
                  <c:v>1.1242881901460757</c:v>
                </c:pt>
                <c:pt idx="20">
                  <c:v>1.0978924386222875</c:v>
                </c:pt>
                <c:pt idx="21">
                  <c:v>0.99366823053743758</c:v>
                </c:pt>
                <c:pt idx="22">
                  <c:v>0.96812313803376371</c:v>
                </c:pt>
                <c:pt idx="23">
                  <c:v>0.91306486142452126</c:v>
                </c:pt>
                <c:pt idx="24">
                  <c:v>0.87656101140664833</c:v>
                </c:pt>
                <c:pt idx="25">
                  <c:v>0.863375458228825</c:v>
                </c:pt>
                <c:pt idx="26">
                  <c:v>0.84567120957918684</c:v>
                </c:pt>
                <c:pt idx="27">
                  <c:v>0.86828015026555549</c:v>
                </c:pt>
                <c:pt idx="28">
                  <c:v>0.86113153637681461</c:v>
                </c:pt>
                <c:pt idx="29">
                  <c:v>0.86462968067094537</c:v>
                </c:pt>
                <c:pt idx="30">
                  <c:v>0.87531517659513036</c:v>
                </c:pt>
                <c:pt idx="31">
                  <c:v>0.89251863439771784</c:v>
                </c:pt>
                <c:pt idx="32">
                  <c:v>0.88452437292948416</c:v>
                </c:pt>
                <c:pt idx="33">
                  <c:v>0.91853073188604928</c:v>
                </c:pt>
                <c:pt idx="34">
                  <c:v>0.91764030588627399</c:v>
                </c:pt>
                <c:pt idx="35">
                  <c:v>0.91983413959917071</c:v>
                </c:pt>
                <c:pt idx="36">
                  <c:v>0.92806786266980001</c:v>
                </c:pt>
                <c:pt idx="37">
                  <c:v>0.92507660180721718</c:v>
                </c:pt>
                <c:pt idx="38">
                  <c:v>0.91113915670128687</c:v>
                </c:pt>
                <c:pt idx="39">
                  <c:v>0.92321350239174482</c:v>
                </c:pt>
                <c:pt idx="40">
                  <c:v>0.89288478073946687</c:v>
                </c:pt>
                <c:pt idx="41">
                  <c:v>0.92935439228521843</c:v>
                </c:pt>
                <c:pt idx="42">
                  <c:v>0.90024937655860349</c:v>
                </c:pt>
                <c:pt idx="43">
                  <c:v>0.87617009317508698</c:v>
                </c:pt>
                <c:pt idx="44">
                  <c:v>0.84639076473809094</c:v>
                </c:pt>
                <c:pt idx="45">
                  <c:v>0.88982081585970263</c:v>
                </c:pt>
                <c:pt idx="46">
                  <c:v>0.86322408324522837</c:v>
                </c:pt>
                <c:pt idx="47">
                  <c:v>0.82525062480694167</c:v>
                </c:pt>
                <c:pt idx="48">
                  <c:v>0.7833662446277152</c:v>
                </c:pt>
                <c:pt idx="49">
                  <c:v>0.75223114347968834</c:v>
                </c:pt>
                <c:pt idx="50">
                  <c:v>0.68962278916888398</c:v>
                </c:pt>
                <c:pt idx="51">
                  <c:v>0.69776107718803815</c:v>
                </c:pt>
                <c:pt idx="52">
                  <c:v>0.65246719956828225</c:v>
                </c:pt>
                <c:pt idx="53">
                  <c:v>0.62599908453927677</c:v>
                </c:pt>
                <c:pt idx="54">
                  <c:v>0.61089389757743029</c:v>
                </c:pt>
                <c:pt idx="55">
                  <c:v>0.60348538786323369</c:v>
                </c:pt>
                <c:pt idx="56">
                  <c:v>0.57944427043715607</c:v>
                </c:pt>
                <c:pt idx="57">
                  <c:v>0.56532955637614446</c:v>
                </c:pt>
                <c:pt idx="58">
                  <c:v>0.52748750567923675</c:v>
                </c:pt>
                <c:pt idx="59">
                  <c:v>0.53111903421529993</c:v>
                </c:pt>
                <c:pt idx="60">
                  <c:v>0.49747241011035953</c:v>
                </c:pt>
                <c:pt idx="61">
                  <c:v>0.51665652570733189</c:v>
                </c:pt>
                <c:pt idx="62">
                  <c:v>0.50399450219053343</c:v>
                </c:pt>
                <c:pt idx="63">
                  <c:v>0.50799433313094511</c:v>
                </c:pt>
                <c:pt idx="64">
                  <c:v>0.53078758949880667</c:v>
                </c:pt>
                <c:pt idx="65">
                  <c:v>0.54270862601854453</c:v>
                </c:pt>
                <c:pt idx="66">
                  <c:v>0.58995368721054509</c:v>
                </c:pt>
                <c:pt idx="67">
                  <c:v>0.61194029850746268</c:v>
                </c:pt>
                <c:pt idx="68">
                  <c:v>0.63528448628735157</c:v>
                </c:pt>
                <c:pt idx="69">
                  <c:v>0.62144019528071603</c:v>
                </c:pt>
                <c:pt idx="70">
                  <c:v>0.62137592137592135</c:v>
                </c:pt>
                <c:pt idx="71">
                  <c:v>0.61187627003838341</c:v>
                </c:pt>
                <c:pt idx="72">
                  <c:v>0.66020821283979181</c:v>
                </c:pt>
                <c:pt idx="73">
                  <c:v>0.67353743558654133</c:v>
                </c:pt>
                <c:pt idx="74">
                  <c:v>0.68688981868898191</c:v>
                </c:pt>
                <c:pt idx="75">
                  <c:v>0.73690572119258657</c:v>
                </c:pt>
                <c:pt idx="76">
                  <c:v>0.75948196114708599</c:v>
                </c:pt>
                <c:pt idx="77">
                  <c:v>0.77589967284623773</c:v>
                </c:pt>
                <c:pt idx="78">
                  <c:v>0.76121288692356281</c:v>
                </c:pt>
                <c:pt idx="79">
                  <c:v>0.71418964357767312</c:v>
                </c:pt>
                <c:pt idx="80">
                  <c:v>0.74016468435498628</c:v>
                </c:pt>
                <c:pt idx="81">
                  <c:v>0.67600302800908407</c:v>
                </c:pt>
                <c:pt idx="82">
                  <c:v>0.6898454746136865</c:v>
                </c:pt>
                <c:pt idx="83">
                  <c:v>0.73406862745098034</c:v>
                </c:pt>
                <c:pt idx="84">
                  <c:v>0.68370165745856348</c:v>
                </c:pt>
                <c:pt idx="85">
                  <c:v>0.65912762520193857</c:v>
                </c:pt>
                <c:pt idx="86">
                  <c:v>0.59417808219178081</c:v>
                </c:pt>
                <c:pt idx="87">
                  <c:v>0.60698689956331875</c:v>
                </c:pt>
                <c:pt idx="88">
                  <c:v>0.56462585034013602</c:v>
                </c:pt>
                <c:pt idx="89">
                  <c:v>0.63253012048192769</c:v>
                </c:pt>
                <c:pt idx="90">
                  <c:v>0.55944055944055948</c:v>
                </c:pt>
                <c:pt idx="91">
                  <c:v>0.51877133105802042</c:v>
                </c:pt>
                <c:pt idx="92">
                  <c:v>0.53293413173652693</c:v>
                </c:pt>
                <c:pt idx="93">
                  <c:v>0.59322033898305082</c:v>
                </c:pt>
                <c:pt idx="94">
                  <c:v>0.40625</c:v>
                </c:pt>
                <c:pt idx="95">
                  <c:v>0.45945945945945948</c:v>
                </c:pt>
                <c:pt idx="96">
                  <c:v>0.46268656716417911</c:v>
                </c:pt>
                <c:pt idx="97">
                  <c:v>0.47619047619047616</c:v>
                </c:pt>
                <c:pt idx="98">
                  <c:v>0.51219512195121952</c:v>
                </c:pt>
                <c:pt idx="99">
                  <c:v>0.70967741935483875</c:v>
                </c:pt>
                <c:pt idx="100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F-44AC-B5A8-E32617A2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78960"/>
        <c:axId val="339283120"/>
      </c:lineChart>
      <c:catAx>
        <c:axId val="33927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283120"/>
        <c:crosses val="autoZero"/>
        <c:auto val="1"/>
        <c:lblAlgn val="ctr"/>
        <c:lblOffset val="100"/>
        <c:noMultiLvlLbl val="0"/>
      </c:catAx>
      <c:valAx>
        <c:axId val="3392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27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Rapporto di mascolinità</a:t>
            </a:r>
          </a:p>
          <a:p>
            <a:pPr>
              <a:defRPr/>
            </a:pPr>
            <a:r>
              <a:rPr lang="en-US"/>
              <a:t>pop Straniera in Italia, 2012</a:t>
            </a:r>
            <a:r>
              <a:rPr lang="en-US" baseline="0"/>
              <a:t> e 2018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anno 2012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'Stranieri 2018'!$A$4:$A$104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'Stranieri 2018'!$J$114:$J$214</c:f>
              <c:numCache>
                <c:formatCode>General</c:formatCode>
                <c:ptCount val="101"/>
                <c:pt idx="0">
                  <c:v>1.0060545816013013</c:v>
                </c:pt>
                <c:pt idx="1">
                  <c:v>1.0140947531144857</c:v>
                </c:pt>
                <c:pt idx="2">
                  <c:v>1.0316249962025701</c:v>
                </c:pt>
                <c:pt idx="3">
                  <c:v>1.0180251030230583</c:v>
                </c:pt>
                <c:pt idx="4">
                  <c:v>1.0246681230045371</c:v>
                </c:pt>
                <c:pt idx="5">
                  <c:v>1.0255628024405639</c:v>
                </c:pt>
                <c:pt idx="6">
                  <c:v>1.020253736400256</c:v>
                </c:pt>
                <c:pt idx="7">
                  <c:v>1.0134002006018055</c:v>
                </c:pt>
                <c:pt idx="8">
                  <c:v>1.0128498899222715</c:v>
                </c:pt>
                <c:pt idx="9">
                  <c:v>1.0098276728984779</c:v>
                </c:pt>
                <c:pt idx="10">
                  <c:v>1.0208506703652336</c:v>
                </c:pt>
                <c:pt idx="11">
                  <c:v>1.0209966405375139</c:v>
                </c:pt>
                <c:pt idx="12">
                  <c:v>1.0318756848291664</c:v>
                </c:pt>
                <c:pt idx="13">
                  <c:v>1.0290169559951554</c:v>
                </c:pt>
                <c:pt idx="14">
                  <c:v>1.0576633622255671</c:v>
                </c:pt>
                <c:pt idx="15">
                  <c:v>1.0746517506588502</c:v>
                </c:pt>
                <c:pt idx="16">
                  <c:v>1.0803863612372004</c:v>
                </c:pt>
                <c:pt idx="17">
                  <c:v>1.0984307387518899</c:v>
                </c:pt>
                <c:pt idx="18">
                  <c:v>1.1430777422790201</c:v>
                </c:pt>
                <c:pt idx="19">
                  <c:v>1.1242881901460757</c:v>
                </c:pt>
                <c:pt idx="20">
                  <c:v>1.0978924386222875</c:v>
                </c:pt>
                <c:pt idx="21">
                  <c:v>0.99366823053743758</c:v>
                </c:pt>
                <c:pt idx="22">
                  <c:v>0.96812313803376371</c:v>
                </c:pt>
                <c:pt idx="23">
                  <c:v>0.91306486142452126</c:v>
                </c:pt>
                <c:pt idx="24">
                  <c:v>0.87656101140664833</c:v>
                </c:pt>
                <c:pt idx="25">
                  <c:v>0.863375458228825</c:v>
                </c:pt>
                <c:pt idx="26">
                  <c:v>0.84567120957918684</c:v>
                </c:pt>
                <c:pt idx="27">
                  <c:v>0.86828015026555549</c:v>
                </c:pt>
                <c:pt idx="28">
                  <c:v>0.86113153637681461</c:v>
                </c:pt>
                <c:pt idx="29">
                  <c:v>0.86462968067094537</c:v>
                </c:pt>
                <c:pt idx="30">
                  <c:v>0.87531517659513036</c:v>
                </c:pt>
                <c:pt idx="31">
                  <c:v>0.89251863439771784</c:v>
                </c:pt>
                <c:pt idx="32">
                  <c:v>0.88452437292948416</c:v>
                </c:pt>
                <c:pt idx="33">
                  <c:v>0.91853073188604928</c:v>
                </c:pt>
                <c:pt idx="34">
                  <c:v>0.91764030588627399</c:v>
                </c:pt>
                <c:pt idx="35">
                  <c:v>0.91983413959917071</c:v>
                </c:pt>
                <c:pt idx="36">
                  <c:v>0.92806786266980001</c:v>
                </c:pt>
                <c:pt idx="37">
                  <c:v>0.92507660180721718</c:v>
                </c:pt>
                <c:pt idx="38">
                  <c:v>0.91113915670128687</c:v>
                </c:pt>
                <c:pt idx="39">
                  <c:v>0.92321350239174482</c:v>
                </c:pt>
                <c:pt idx="40">
                  <c:v>0.89288478073946687</c:v>
                </c:pt>
                <c:pt idx="41">
                  <c:v>0.92935439228521843</c:v>
                </c:pt>
                <c:pt idx="42">
                  <c:v>0.90024937655860349</c:v>
                </c:pt>
                <c:pt idx="43">
                  <c:v>0.87617009317508698</c:v>
                </c:pt>
                <c:pt idx="44">
                  <c:v>0.84639076473809094</c:v>
                </c:pt>
                <c:pt idx="45">
                  <c:v>0.88982081585970263</c:v>
                </c:pt>
                <c:pt idx="46">
                  <c:v>0.86322408324522837</c:v>
                </c:pt>
                <c:pt idx="47">
                  <c:v>0.82525062480694167</c:v>
                </c:pt>
                <c:pt idx="48">
                  <c:v>0.7833662446277152</c:v>
                </c:pt>
                <c:pt idx="49">
                  <c:v>0.75223114347968834</c:v>
                </c:pt>
                <c:pt idx="50">
                  <c:v>0.68962278916888398</c:v>
                </c:pt>
                <c:pt idx="51">
                  <c:v>0.69776107718803815</c:v>
                </c:pt>
                <c:pt idx="52">
                  <c:v>0.65246719956828225</c:v>
                </c:pt>
                <c:pt idx="53">
                  <c:v>0.62599908453927677</c:v>
                </c:pt>
                <c:pt idx="54">
                  <c:v>0.61089389757743029</c:v>
                </c:pt>
                <c:pt idx="55">
                  <c:v>0.60348538786323369</c:v>
                </c:pt>
                <c:pt idx="56">
                  <c:v>0.57944427043715607</c:v>
                </c:pt>
                <c:pt idx="57">
                  <c:v>0.56532955637614446</c:v>
                </c:pt>
                <c:pt idx="58">
                  <c:v>0.52748750567923675</c:v>
                </c:pt>
                <c:pt idx="59">
                  <c:v>0.53111903421529993</c:v>
                </c:pt>
                <c:pt idx="60">
                  <c:v>0.49747241011035953</c:v>
                </c:pt>
                <c:pt idx="61">
                  <c:v>0.51665652570733189</c:v>
                </c:pt>
                <c:pt idx="62">
                  <c:v>0.50399450219053343</c:v>
                </c:pt>
                <c:pt idx="63">
                  <c:v>0.50799433313094511</c:v>
                </c:pt>
                <c:pt idx="64">
                  <c:v>0.53078758949880667</c:v>
                </c:pt>
                <c:pt idx="65">
                  <c:v>0.54270862601854453</c:v>
                </c:pt>
                <c:pt idx="66">
                  <c:v>0.58995368721054509</c:v>
                </c:pt>
                <c:pt idx="67">
                  <c:v>0.61194029850746268</c:v>
                </c:pt>
                <c:pt idx="68">
                  <c:v>0.63528448628735157</c:v>
                </c:pt>
                <c:pt idx="69">
                  <c:v>0.62144019528071603</c:v>
                </c:pt>
                <c:pt idx="70">
                  <c:v>0.62137592137592135</c:v>
                </c:pt>
                <c:pt idx="71">
                  <c:v>0.61187627003838341</c:v>
                </c:pt>
                <c:pt idx="72">
                  <c:v>0.66020821283979181</c:v>
                </c:pt>
                <c:pt idx="73">
                  <c:v>0.67353743558654133</c:v>
                </c:pt>
                <c:pt idx="74">
                  <c:v>0.68688981868898191</c:v>
                </c:pt>
                <c:pt idx="75">
                  <c:v>0.73690572119258657</c:v>
                </c:pt>
                <c:pt idx="76">
                  <c:v>0.75948196114708599</c:v>
                </c:pt>
                <c:pt idx="77">
                  <c:v>0.77589967284623773</c:v>
                </c:pt>
                <c:pt idx="78">
                  <c:v>0.76121288692356281</c:v>
                </c:pt>
                <c:pt idx="79">
                  <c:v>0.71418964357767312</c:v>
                </c:pt>
                <c:pt idx="80">
                  <c:v>0.74016468435498628</c:v>
                </c:pt>
                <c:pt idx="81">
                  <c:v>0.67600302800908407</c:v>
                </c:pt>
                <c:pt idx="82">
                  <c:v>0.6898454746136865</c:v>
                </c:pt>
                <c:pt idx="83">
                  <c:v>0.73406862745098034</c:v>
                </c:pt>
                <c:pt idx="84">
                  <c:v>0.68370165745856348</c:v>
                </c:pt>
                <c:pt idx="85">
                  <c:v>0.65912762520193857</c:v>
                </c:pt>
                <c:pt idx="86">
                  <c:v>0.59417808219178081</c:v>
                </c:pt>
                <c:pt idx="87">
                  <c:v>0.60698689956331875</c:v>
                </c:pt>
                <c:pt idx="88">
                  <c:v>0.56462585034013602</c:v>
                </c:pt>
                <c:pt idx="89">
                  <c:v>0.63253012048192769</c:v>
                </c:pt>
                <c:pt idx="90">
                  <c:v>0.55944055944055948</c:v>
                </c:pt>
                <c:pt idx="91">
                  <c:v>0.51877133105802042</c:v>
                </c:pt>
                <c:pt idx="92">
                  <c:v>0.53293413173652693</c:v>
                </c:pt>
                <c:pt idx="93">
                  <c:v>0.59322033898305082</c:v>
                </c:pt>
                <c:pt idx="94">
                  <c:v>0.40625</c:v>
                </c:pt>
                <c:pt idx="95">
                  <c:v>0.45945945945945948</c:v>
                </c:pt>
                <c:pt idx="96">
                  <c:v>0.46268656716417911</c:v>
                </c:pt>
                <c:pt idx="97">
                  <c:v>0.47619047619047616</c:v>
                </c:pt>
                <c:pt idx="98">
                  <c:v>0.51219512195121952</c:v>
                </c:pt>
                <c:pt idx="99">
                  <c:v>0.70967741935483875</c:v>
                </c:pt>
                <c:pt idx="100">
                  <c:v>0.42857142857142855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D-4ADF-974C-4234FE6414F8}"/>
            </c:ext>
          </c:extLst>
        </c:ser>
        <c:ser>
          <c:idx val="1"/>
          <c:order val="1"/>
          <c:tx>
            <c:v>Anno 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'Stranieri 2018'!$A$4:$A$104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'Stranieri 2018'!$K$114:$K$214</c:f>
              <c:numCache>
                <c:formatCode>General</c:formatCode>
                <c:ptCount val="101"/>
                <c:pt idx="0">
                  <c:v>1.0588253382533825</c:v>
                </c:pt>
                <c:pt idx="1">
                  <c:v>1.0727772685609533</c:v>
                </c:pt>
                <c:pt idx="2">
                  <c:v>1.0621774316689572</c:v>
                </c:pt>
                <c:pt idx="3">
                  <c:v>1.0566303306181122</c:v>
                </c:pt>
                <c:pt idx="4">
                  <c:v>1.0577407891139932</c:v>
                </c:pt>
                <c:pt idx="5">
                  <c:v>1.073175881519018</c:v>
                </c:pt>
                <c:pt idx="6">
                  <c:v>1.0729196363521176</c:v>
                </c:pt>
                <c:pt idx="7">
                  <c:v>1.0746069897362609</c:v>
                </c:pt>
                <c:pt idx="8">
                  <c:v>1.0742217349413601</c:v>
                </c:pt>
                <c:pt idx="9">
                  <c:v>1.0728207999440109</c:v>
                </c:pt>
                <c:pt idx="10">
                  <c:v>1.0770207205525482</c:v>
                </c:pt>
                <c:pt idx="11">
                  <c:v>1.0767332549941246</c:v>
                </c:pt>
                <c:pt idx="12">
                  <c:v>1.0832521702307856</c:v>
                </c:pt>
                <c:pt idx="13">
                  <c:v>1.0706906405240251</c:v>
                </c:pt>
                <c:pt idx="14">
                  <c:v>1.0836315061304327</c:v>
                </c:pt>
                <c:pt idx="15">
                  <c:v>1.1159844054580896</c:v>
                </c:pt>
                <c:pt idx="16">
                  <c:v>1.1422129557796741</c:v>
                </c:pt>
                <c:pt idx="17">
                  <c:v>1.1906242638398115</c:v>
                </c:pt>
                <c:pt idx="18">
                  <c:v>1.4891858167827805</c:v>
                </c:pt>
                <c:pt idx="19">
                  <c:v>1.7629553365691033</c:v>
                </c:pt>
                <c:pt idx="20">
                  <c:v>1.6339920603760416</c:v>
                </c:pt>
                <c:pt idx="21">
                  <c:v>1.5498669676691124</c:v>
                </c:pt>
                <c:pt idx="22">
                  <c:v>1.4102875211412604</c:v>
                </c:pt>
                <c:pt idx="23">
                  <c:v>1.2772467808310102</c:v>
                </c:pt>
                <c:pt idx="24">
                  <c:v>1.1591915244405093</c:v>
                </c:pt>
                <c:pt idx="25">
                  <c:v>1.119295675294373</c:v>
                </c:pt>
                <c:pt idx="26">
                  <c:v>1.0549378678875081</c:v>
                </c:pt>
                <c:pt idx="27">
                  <c:v>1.0527549824150058</c:v>
                </c:pt>
                <c:pt idx="28">
                  <c:v>0.98630517073944146</c:v>
                </c:pt>
                <c:pt idx="29">
                  <c:v>0.97812635692574901</c:v>
                </c:pt>
                <c:pt idx="30">
                  <c:v>0.95744209054003349</c:v>
                </c:pt>
                <c:pt idx="31">
                  <c:v>0.96582769931052947</c:v>
                </c:pt>
                <c:pt idx="32">
                  <c:v>0.96453320420124566</c:v>
                </c:pt>
                <c:pt idx="33">
                  <c:v>0.98161120840630478</c:v>
                </c:pt>
                <c:pt idx="34">
                  <c:v>0.96763057834700816</c:v>
                </c:pt>
                <c:pt idx="35">
                  <c:v>0.98180500764833745</c:v>
                </c:pt>
                <c:pt idx="36">
                  <c:v>0.97605695616131072</c:v>
                </c:pt>
                <c:pt idx="37">
                  <c:v>1.0154854174990011</c:v>
                </c:pt>
                <c:pt idx="38">
                  <c:v>0.97745110653628409</c:v>
                </c:pt>
                <c:pt idx="39">
                  <c:v>0.99392556352711336</c:v>
                </c:pt>
                <c:pt idx="40">
                  <c:v>0.97657684983907111</c:v>
                </c:pt>
                <c:pt idx="41">
                  <c:v>0.95292130230018424</c:v>
                </c:pt>
                <c:pt idx="42">
                  <c:v>0.94510161816841587</c:v>
                </c:pt>
                <c:pt idx="43">
                  <c:v>0.91562120965260052</c:v>
                </c:pt>
                <c:pt idx="44">
                  <c:v>0.89338702840186524</c:v>
                </c:pt>
                <c:pt idx="45">
                  <c:v>0.88528259653049801</c:v>
                </c:pt>
                <c:pt idx="46">
                  <c:v>0.83698654637228986</c:v>
                </c:pt>
                <c:pt idx="47">
                  <c:v>0.84965098267988981</c:v>
                </c:pt>
                <c:pt idx="48">
                  <c:v>0.81199967655858329</c:v>
                </c:pt>
                <c:pt idx="49">
                  <c:v>0.7846817094152313</c:v>
                </c:pt>
                <c:pt idx="50">
                  <c:v>0.74198788030236773</c:v>
                </c:pt>
                <c:pt idx="51">
                  <c:v>0.76094038029342692</c:v>
                </c:pt>
                <c:pt idx="52">
                  <c:v>0.74361180642469749</c:v>
                </c:pt>
                <c:pt idx="53">
                  <c:v>0.69339977679150766</c:v>
                </c:pt>
                <c:pt idx="54">
                  <c:v>0.65240100197196615</c:v>
                </c:pt>
                <c:pt idx="55">
                  <c:v>0.63135919129765961</c:v>
                </c:pt>
                <c:pt idx="56">
                  <c:v>0.56966781475050521</c:v>
                </c:pt>
                <c:pt idx="57">
                  <c:v>0.57089882191858976</c:v>
                </c:pt>
                <c:pt idx="58">
                  <c:v>0.53261272390364423</c:v>
                </c:pt>
                <c:pt idx="59">
                  <c:v>0.52114641825440622</c:v>
                </c:pt>
                <c:pt idx="60">
                  <c:v>0.50726332199546487</c:v>
                </c:pt>
                <c:pt idx="61">
                  <c:v>0.49955572725516706</c:v>
                </c:pt>
                <c:pt idx="62">
                  <c:v>0.49747034564856935</c:v>
                </c:pt>
                <c:pt idx="63">
                  <c:v>0.48058552350173472</c:v>
                </c:pt>
                <c:pt idx="64">
                  <c:v>0.46864224137931032</c:v>
                </c:pt>
                <c:pt idx="65">
                  <c:v>0.46403725975710414</c:v>
                </c:pt>
                <c:pt idx="66">
                  <c:v>0.45476839237057221</c:v>
                </c:pt>
                <c:pt idx="67">
                  <c:v>0.48091000430601405</c:v>
                </c:pt>
                <c:pt idx="68">
                  <c:v>0.46969945803908686</c:v>
                </c:pt>
                <c:pt idx="69">
                  <c:v>0.48699241624268025</c:v>
                </c:pt>
                <c:pt idx="70">
                  <c:v>0.51640480591497229</c:v>
                </c:pt>
                <c:pt idx="71">
                  <c:v>0.54662423907028224</c:v>
                </c:pt>
                <c:pt idx="72">
                  <c:v>0.57064753118059119</c:v>
                </c:pt>
                <c:pt idx="73">
                  <c:v>0.59445983379501388</c:v>
                </c:pt>
                <c:pt idx="74">
                  <c:v>0.59157509157509158</c:v>
                </c:pt>
                <c:pt idx="75">
                  <c:v>0.59902794653705949</c:v>
                </c:pt>
                <c:pt idx="76">
                  <c:v>0.60589131538852214</c:v>
                </c:pt>
                <c:pt idx="77">
                  <c:v>0.58178481303051155</c:v>
                </c:pt>
                <c:pt idx="78">
                  <c:v>0.61348046525499556</c:v>
                </c:pt>
                <c:pt idx="79">
                  <c:v>0.61674150096215519</c:v>
                </c:pt>
                <c:pt idx="80">
                  <c:v>0.63455772113943032</c:v>
                </c:pt>
                <c:pt idx="81">
                  <c:v>0.67233115468409588</c:v>
                </c:pt>
                <c:pt idx="82">
                  <c:v>0.67208814270724027</c:v>
                </c:pt>
                <c:pt idx="83">
                  <c:v>0.6654298082869512</c:v>
                </c:pt>
                <c:pt idx="84">
                  <c:v>0.67313664596273293</c:v>
                </c:pt>
                <c:pt idx="85">
                  <c:v>0.63888888888888884</c:v>
                </c:pt>
                <c:pt idx="86">
                  <c:v>0.66159250585480089</c:v>
                </c:pt>
                <c:pt idx="87">
                  <c:v>0.54985192497532087</c:v>
                </c:pt>
                <c:pt idx="88">
                  <c:v>0.59379844961240313</c:v>
                </c:pt>
                <c:pt idx="89">
                  <c:v>0.57624113475177308</c:v>
                </c:pt>
                <c:pt idx="90">
                  <c:v>0.58403361344537819</c:v>
                </c:pt>
                <c:pt idx="91">
                  <c:v>0.58402203856749313</c:v>
                </c:pt>
                <c:pt idx="92">
                  <c:v>0.48816568047337278</c:v>
                </c:pt>
                <c:pt idx="93">
                  <c:v>0.5130434782608696</c:v>
                </c:pt>
                <c:pt idx="94">
                  <c:v>0.45622119815668205</c:v>
                </c:pt>
                <c:pt idx="95">
                  <c:v>0.46753246753246752</c:v>
                </c:pt>
                <c:pt idx="96">
                  <c:v>0.50909090909090904</c:v>
                </c:pt>
                <c:pt idx="97">
                  <c:v>0.27868852459016391</c:v>
                </c:pt>
                <c:pt idx="98">
                  <c:v>0.43859649122807015</c:v>
                </c:pt>
                <c:pt idx="99">
                  <c:v>0.70370370370370372</c:v>
                </c:pt>
                <c:pt idx="100">
                  <c:v>0.40845070422535212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D-4ADF-974C-4234FE641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651984"/>
        <c:axId val="339652400"/>
      </c:lineChart>
      <c:catAx>
        <c:axId val="33965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652400"/>
        <c:crosses val="autoZero"/>
        <c:auto val="1"/>
        <c:lblAlgn val="ctr"/>
        <c:lblOffset val="100"/>
        <c:noMultiLvlLbl val="0"/>
      </c:catAx>
      <c:valAx>
        <c:axId val="3396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965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8</xdr:col>
      <xdr:colOff>301625</xdr:colOff>
      <xdr:row>64</xdr:row>
      <xdr:rowOff>120650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92</xdr:row>
      <xdr:rowOff>130175</xdr:rowOff>
    </xdr:from>
    <xdr:to>
      <xdr:col>16</xdr:col>
      <xdr:colOff>190500</xdr:colOff>
      <xdr:row>107</xdr:row>
      <xdr:rowOff>63500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92</xdr:row>
      <xdr:rowOff>130175</xdr:rowOff>
    </xdr:from>
    <xdr:to>
      <xdr:col>16</xdr:col>
      <xdr:colOff>190500</xdr:colOff>
      <xdr:row>107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247650</xdr:colOff>
      <xdr:row>202</xdr:row>
      <xdr:rowOff>25400</xdr:rowOff>
    </xdr:from>
    <xdr:to>
      <xdr:col>11</xdr:col>
      <xdr:colOff>539750</xdr:colOff>
      <xdr:row>216</xdr:row>
      <xdr:rowOff>146050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53" workbookViewId="0">
      <selection activeCell="M52" sqref="M52"/>
    </sheetView>
  </sheetViews>
  <sheetFormatPr defaultRowHeight="14.75" x14ac:dyDescent="0.75"/>
  <sheetData>
    <row r="1" spans="1:7" x14ac:dyDescent="0.75">
      <c r="A1" s="1"/>
      <c r="B1" s="1"/>
      <c r="C1" s="1"/>
      <c r="D1" s="1"/>
      <c r="E1" s="1"/>
      <c r="F1" s="1"/>
    </row>
    <row r="2" spans="1:7" ht="15.5" x14ac:dyDescent="0.75">
      <c r="A2" s="2"/>
      <c r="B2" s="3" t="s">
        <v>0</v>
      </c>
      <c r="C2" s="3"/>
      <c r="D2" s="3"/>
      <c r="E2" s="4"/>
      <c r="F2" s="5"/>
    </row>
    <row r="3" spans="1:7" ht="15.75" x14ac:dyDescent="0.75">
      <c r="A3" s="6"/>
      <c r="B3" s="3" t="s">
        <v>1</v>
      </c>
      <c r="C3" s="7"/>
      <c r="D3" s="7"/>
      <c r="E3" s="8"/>
      <c r="F3" s="9"/>
    </row>
    <row r="4" spans="1:7" ht="15.75" x14ac:dyDescent="0.75">
      <c r="A4" s="10"/>
      <c r="B4" s="10"/>
      <c r="C4" s="10"/>
      <c r="D4" s="10"/>
      <c r="E4" s="10"/>
      <c r="F4" s="11"/>
    </row>
    <row r="5" spans="1:7" ht="15.75" x14ac:dyDescent="0.75">
      <c r="B5" s="12" t="s">
        <v>2</v>
      </c>
      <c r="C5" s="12"/>
      <c r="D5" s="12"/>
      <c r="E5" s="12"/>
      <c r="F5" s="9"/>
    </row>
    <row r="6" spans="1:7" ht="15.75" x14ac:dyDescent="0.75">
      <c r="A6" s="13"/>
      <c r="B6" s="14" t="s">
        <v>6</v>
      </c>
      <c r="C6" s="14"/>
      <c r="D6" s="14"/>
      <c r="E6" s="13"/>
      <c r="F6" s="9"/>
    </row>
    <row r="7" spans="1:7" ht="15.75" x14ac:dyDescent="0.75">
      <c r="A7" s="13"/>
      <c r="B7" s="15"/>
      <c r="C7" s="15"/>
      <c r="D7" s="15"/>
      <c r="E7" s="13"/>
      <c r="F7" s="9"/>
    </row>
    <row r="8" spans="1:7" ht="16.5" thickBot="1" x14ac:dyDescent="0.9">
      <c r="B8" s="13"/>
      <c r="C8" s="16"/>
      <c r="D8" s="16"/>
      <c r="E8" s="16"/>
      <c r="F8" s="13"/>
      <c r="G8" s="9"/>
    </row>
    <row r="9" spans="1:7" ht="15.75" x14ac:dyDescent="0.75">
      <c r="B9" s="17" t="s">
        <v>3</v>
      </c>
      <c r="C9" s="18"/>
      <c r="D9" s="19"/>
      <c r="E9" s="19" t="s">
        <v>4</v>
      </c>
      <c r="F9" s="20"/>
      <c r="G9" s="9"/>
    </row>
    <row r="10" spans="1:7" ht="15.75" x14ac:dyDescent="0.75">
      <c r="B10" s="21"/>
      <c r="C10" s="22"/>
      <c r="D10" s="22"/>
      <c r="E10" s="22"/>
      <c r="F10" s="23"/>
      <c r="G10" s="9"/>
    </row>
    <row r="11" spans="1:7" ht="15.75" x14ac:dyDescent="0.75">
      <c r="B11" s="21"/>
      <c r="C11" s="22"/>
      <c r="D11" s="22"/>
      <c r="E11" s="22"/>
      <c r="F11" s="23"/>
      <c r="G11" s="9"/>
    </row>
    <row r="12" spans="1:7" ht="15.5" thickBot="1" x14ac:dyDescent="0.9">
      <c r="B12" s="24" t="s">
        <v>5</v>
      </c>
      <c r="C12" s="25"/>
      <c r="D12" s="25"/>
      <c r="E12" s="25"/>
      <c r="F12" s="26"/>
      <c r="G12" s="1"/>
    </row>
    <row r="13" spans="1:7" ht="15.75" x14ac:dyDescent="0.75">
      <c r="B13" s="27"/>
      <c r="C13" s="27"/>
      <c r="D13" s="27"/>
      <c r="E13" s="27"/>
      <c r="F13" s="27"/>
      <c r="G13" s="1"/>
    </row>
    <row r="15" spans="1:7" x14ac:dyDescent="0.75">
      <c r="A15" t="s">
        <v>7</v>
      </c>
      <c r="B15" t="s">
        <v>8</v>
      </c>
    </row>
    <row r="17" spans="1:15" x14ac:dyDescent="0.75">
      <c r="B17" s="28" t="s">
        <v>9</v>
      </c>
      <c r="C17" s="28" t="s">
        <v>10</v>
      </c>
      <c r="D17" s="28" t="s">
        <v>15</v>
      </c>
      <c r="E17" s="28" t="s">
        <v>11</v>
      </c>
      <c r="F17" s="28" t="s">
        <v>12</v>
      </c>
      <c r="G17" s="28" t="s">
        <v>13</v>
      </c>
      <c r="H17" s="28" t="s">
        <v>14</v>
      </c>
      <c r="I17" s="28"/>
      <c r="J17" s="28"/>
      <c r="K17" s="28"/>
      <c r="L17" s="28"/>
      <c r="M17" s="28"/>
      <c r="N17" s="28"/>
      <c r="O17" s="28"/>
    </row>
    <row r="18" spans="1:15" x14ac:dyDescent="0.75">
      <c r="B18">
        <v>0</v>
      </c>
      <c r="C18" s="29">
        <f>G18/H18</f>
        <v>1000</v>
      </c>
      <c r="D18" s="29">
        <f>E18/C18</f>
        <v>0.05</v>
      </c>
      <c r="E18" s="29">
        <f>C18-C19</f>
        <v>50</v>
      </c>
      <c r="F18" s="29">
        <f>(C18+C19)/2</f>
        <v>975</v>
      </c>
      <c r="G18">
        <v>4800</v>
      </c>
      <c r="H18">
        <v>4.8</v>
      </c>
    </row>
    <row r="19" spans="1:15" x14ac:dyDescent="0.75">
      <c r="B19">
        <v>1</v>
      </c>
      <c r="C19" s="29">
        <f t="shared" ref="C19:C23" si="0">G19/H19</f>
        <v>950</v>
      </c>
      <c r="D19" s="29">
        <f t="shared" ref="D19:D22" si="1">E19/C19</f>
        <v>0.15789473684210525</v>
      </c>
      <c r="E19" s="29">
        <f t="shared" ref="E19:E23" si="2">C19-C20</f>
        <v>150</v>
      </c>
      <c r="F19" s="29">
        <f t="shared" ref="F19:F23" si="3">(C19+C20)/2</f>
        <v>875</v>
      </c>
      <c r="G19">
        <v>4275</v>
      </c>
      <c r="H19">
        <v>4.5</v>
      </c>
    </row>
    <row r="20" spans="1:15" x14ac:dyDescent="0.75">
      <c r="B20">
        <v>2</v>
      </c>
      <c r="C20" s="29">
        <f t="shared" si="0"/>
        <v>800</v>
      </c>
      <c r="D20" s="29">
        <f t="shared" si="1"/>
        <v>0.25</v>
      </c>
      <c r="E20" s="29">
        <f t="shared" si="2"/>
        <v>200</v>
      </c>
      <c r="F20" s="29">
        <f t="shared" si="3"/>
        <v>700</v>
      </c>
      <c r="G20">
        <v>2880</v>
      </c>
      <c r="H20">
        <v>3.6</v>
      </c>
    </row>
    <row r="21" spans="1:15" x14ac:dyDescent="0.75">
      <c r="B21">
        <v>3</v>
      </c>
      <c r="C21" s="29">
        <f t="shared" si="0"/>
        <v>600</v>
      </c>
      <c r="D21" s="29">
        <f t="shared" si="1"/>
        <v>0.41666666666666669</v>
      </c>
      <c r="E21" s="29">
        <f t="shared" si="2"/>
        <v>250</v>
      </c>
      <c r="F21" s="29">
        <f t="shared" si="3"/>
        <v>475</v>
      </c>
      <c r="G21">
        <v>1680</v>
      </c>
      <c r="H21">
        <v>2.8</v>
      </c>
    </row>
    <row r="22" spans="1:15" x14ac:dyDescent="0.75">
      <c r="B22">
        <v>4</v>
      </c>
      <c r="C22" s="29">
        <f t="shared" si="0"/>
        <v>350</v>
      </c>
      <c r="D22" s="29">
        <f t="shared" si="1"/>
        <v>0.7142857142857143</v>
      </c>
      <c r="E22" s="29">
        <f t="shared" si="2"/>
        <v>250</v>
      </c>
      <c r="F22" s="29">
        <f t="shared" si="3"/>
        <v>225</v>
      </c>
      <c r="G22">
        <v>455</v>
      </c>
      <c r="H22">
        <v>1.3</v>
      </c>
    </row>
    <row r="23" spans="1:15" x14ac:dyDescent="0.75">
      <c r="B23">
        <v>5</v>
      </c>
      <c r="C23" s="29">
        <f t="shared" si="0"/>
        <v>100</v>
      </c>
      <c r="D23" s="30">
        <v>1</v>
      </c>
      <c r="E23" s="29">
        <f t="shared" si="2"/>
        <v>100</v>
      </c>
      <c r="F23" s="29">
        <f t="shared" si="3"/>
        <v>50</v>
      </c>
      <c r="G23">
        <v>50</v>
      </c>
      <c r="H23">
        <v>0.5</v>
      </c>
    </row>
    <row r="28" spans="1:15" x14ac:dyDescent="0.75">
      <c r="A28" t="s">
        <v>16</v>
      </c>
      <c r="B28" t="s">
        <v>17</v>
      </c>
    </row>
    <row r="29" spans="1:15" x14ac:dyDescent="0.75">
      <c r="B29" t="s">
        <v>19</v>
      </c>
    </row>
    <row r="30" spans="1:15" x14ac:dyDescent="0.75">
      <c r="B30" t="s">
        <v>18</v>
      </c>
    </row>
    <row r="32" spans="1:15" x14ac:dyDescent="0.75">
      <c r="B32" t="s">
        <v>20</v>
      </c>
    </row>
    <row r="33" spans="2:15" x14ac:dyDescent="0.75">
      <c r="L33" s="29" t="s">
        <v>41</v>
      </c>
      <c r="M33" s="29" t="s">
        <v>42</v>
      </c>
      <c r="N33" s="29" t="s">
        <v>43</v>
      </c>
      <c r="O33" s="29" t="s">
        <v>44</v>
      </c>
    </row>
    <row r="34" spans="2:15" x14ac:dyDescent="0.75">
      <c r="B34" t="s">
        <v>21</v>
      </c>
      <c r="F34" s="29" t="s">
        <v>36</v>
      </c>
      <c r="L34" s="29">
        <v>2012</v>
      </c>
      <c r="M34" s="29">
        <v>30.914913087610227</v>
      </c>
      <c r="N34" s="29">
        <v>33.33786734773696</v>
      </c>
      <c r="O34" s="29">
        <v>32.206803245048654</v>
      </c>
    </row>
    <row r="35" spans="2:15" x14ac:dyDescent="0.75">
      <c r="B35" t="s">
        <v>22</v>
      </c>
      <c r="L35" s="29">
        <v>2018</v>
      </c>
      <c r="M35" s="29">
        <v>32.554683334129003</v>
      </c>
      <c r="N35" s="29">
        <v>36.267922766262657</v>
      </c>
      <c r="O35" s="29">
        <v>34.483842167466236</v>
      </c>
    </row>
    <row r="36" spans="2:15" x14ac:dyDescent="0.75">
      <c r="B36" t="s">
        <v>23</v>
      </c>
      <c r="L36" s="29"/>
      <c r="M36" s="29"/>
      <c r="N36" s="29"/>
      <c r="O36" s="29"/>
    </row>
    <row r="37" spans="2:15" x14ac:dyDescent="0.75">
      <c r="B37" t="s">
        <v>24</v>
      </c>
      <c r="F37" s="29" t="s">
        <v>49</v>
      </c>
      <c r="L37" s="29" t="s">
        <v>48</v>
      </c>
      <c r="M37" s="29">
        <v>13.432025041891999</v>
      </c>
      <c r="N37" s="29"/>
      <c r="O37" s="29"/>
    </row>
    <row r="38" spans="2:15" x14ac:dyDescent="0.75">
      <c r="L38" s="29" t="s">
        <v>55</v>
      </c>
      <c r="M38" s="29">
        <v>22.947149093795478</v>
      </c>
      <c r="N38" s="29"/>
      <c r="O38" s="29"/>
    </row>
    <row r="39" spans="2:15" x14ac:dyDescent="0.75">
      <c r="B39" t="s">
        <v>25</v>
      </c>
    </row>
    <row r="40" spans="2:15" x14ac:dyDescent="0.75">
      <c r="B40" t="s">
        <v>28</v>
      </c>
      <c r="E40" s="29" t="s">
        <v>50</v>
      </c>
      <c r="F40" s="29"/>
      <c r="G40" s="29"/>
      <c r="H40" s="29">
        <f>((1/6)*LN('Stranieri 2018'!B107/'stranieri 2012'!B107))</f>
        <v>4.4585531380025911E-2</v>
      </c>
      <c r="I40" s="29">
        <f>H40*1000</f>
        <v>44.585531380025913</v>
      </c>
    </row>
    <row r="41" spans="2:15" x14ac:dyDescent="0.75">
      <c r="B41" t="s">
        <v>29</v>
      </c>
      <c r="E41" s="29"/>
      <c r="F41" s="29"/>
      <c r="G41" s="29"/>
      <c r="H41" s="29">
        <f>((1/6)*LN('Stranieri 2018'!C107/'stranieri 2012'!C107))</f>
        <v>3.5457755972941846E-2</v>
      </c>
      <c r="I41" s="29">
        <f t="shared" ref="I41:I42" si="4">H41*1000</f>
        <v>35.457755972941847</v>
      </c>
    </row>
    <row r="42" spans="2:15" x14ac:dyDescent="0.75">
      <c r="B42" t="s">
        <v>30</v>
      </c>
      <c r="E42" s="29"/>
      <c r="F42" s="29"/>
      <c r="G42" s="29"/>
      <c r="H42" s="29">
        <f>((1/6)*LN('Stranieri 2018'!D107/'stranieri 2012'!D107))</f>
        <v>3.9780990584956946E-2</v>
      </c>
      <c r="I42" s="29">
        <f t="shared" si="4"/>
        <v>39.780990584956946</v>
      </c>
    </row>
    <row r="44" spans="2:15" x14ac:dyDescent="0.75">
      <c r="B44" t="s">
        <v>27</v>
      </c>
    </row>
    <row r="46" spans="2:15" x14ac:dyDescent="0.75">
      <c r="B46" s="29" t="s">
        <v>51</v>
      </c>
    </row>
    <row r="47" spans="2:15" x14ac:dyDescent="0.75">
      <c r="B47" s="29" t="s">
        <v>52</v>
      </c>
    </row>
    <row r="48" spans="2:15" x14ac:dyDescent="0.75">
      <c r="B48" s="29" t="s">
        <v>53</v>
      </c>
    </row>
    <row r="49" spans="2:2" x14ac:dyDescent="0.75">
      <c r="B49" s="29" t="s">
        <v>56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94" workbookViewId="0">
      <selection activeCell="J4" sqref="J4:J104"/>
    </sheetView>
  </sheetViews>
  <sheetFormatPr defaultRowHeight="14.75" x14ac:dyDescent="0.75"/>
  <cols>
    <col min="8" max="8" width="8.86328125" customWidth="1"/>
  </cols>
  <sheetData>
    <row r="1" spans="1:10" x14ac:dyDescent="0.75">
      <c r="A1" t="s">
        <v>31</v>
      </c>
    </row>
    <row r="3" spans="1:10" ht="16.75" x14ac:dyDescent="0.75">
      <c r="A3" t="s">
        <v>32</v>
      </c>
      <c r="B3" t="s">
        <v>26</v>
      </c>
      <c r="C3" t="s">
        <v>33</v>
      </c>
      <c r="D3" t="s">
        <v>34</v>
      </c>
      <c r="F3" s="29" t="s">
        <v>37</v>
      </c>
      <c r="G3" s="29" t="s">
        <v>38</v>
      </c>
      <c r="H3" s="29" t="s">
        <v>39</v>
      </c>
      <c r="I3" s="29" t="s">
        <v>40</v>
      </c>
      <c r="J3" s="29" t="s">
        <v>46</v>
      </c>
    </row>
    <row r="4" spans="1:10" x14ac:dyDescent="0.75">
      <c r="A4" s="31">
        <v>0</v>
      </c>
      <c r="B4" s="31">
        <v>33399</v>
      </c>
      <c r="C4" s="31">
        <v>33198</v>
      </c>
      <c r="D4" s="31">
        <v>66597</v>
      </c>
      <c r="F4" s="29">
        <f>(A4+A5)/2</f>
        <v>0.5</v>
      </c>
      <c r="G4" s="29">
        <f>$F4*B4</f>
        <v>16699.5</v>
      </c>
      <c r="H4" s="29">
        <f t="shared" ref="H4:I4" si="0">$F4*C4</f>
        <v>16599</v>
      </c>
      <c r="I4" s="29">
        <f t="shared" si="0"/>
        <v>33298.5</v>
      </c>
      <c r="J4" s="29">
        <f>B4/C4</f>
        <v>1.0060545816013013</v>
      </c>
    </row>
    <row r="5" spans="1:10" x14ac:dyDescent="0.75">
      <c r="A5" s="31">
        <v>1</v>
      </c>
      <c r="B5" s="31">
        <v>33456</v>
      </c>
      <c r="C5" s="31">
        <v>32991</v>
      </c>
      <c r="D5" s="31">
        <v>66447</v>
      </c>
      <c r="F5" s="29">
        <f t="shared" ref="F5:F68" si="1">(A5+A6)/2</f>
        <v>1.5</v>
      </c>
      <c r="G5" s="29">
        <f t="shared" ref="G5:G68" si="2">$F5*B5</f>
        <v>50184</v>
      </c>
      <c r="H5" s="29">
        <f t="shared" ref="H5:H68" si="3">$F5*C5</f>
        <v>49486.5</v>
      </c>
      <c r="I5" s="29">
        <f t="shared" ref="I5:I68" si="4">$F5*D5</f>
        <v>99670.5</v>
      </c>
      <c r="J5" s="29">
        <f t="shared" ref="J5:J68" si="5">B5/C5</f>
        <v>1.0140947531144857</v>
      </c>
    </row>
    <row r="6" spans="1:10" x14ac:dyDescent="0.75">
      <c r="A6" s="31">
        <v>2</v>
      </c>
      <c r="B6" s="31">
        <v>33958</v>
      </c>
      <c r="C6" s="31">
        <v>32917</v>
      </c>
      <c r="D6" s="31">
        <v>66875</v>
      </c>
      <c r="F6" s="29">
        <f t="shared" si="1"/>
        <v>2.5</v>
      </c>
      <c r="G6" s="29">
        <f t="shared" si="2"/>
        <v>84895</v>
      </c>
      <c r="H6" s="29">
        <f t="shared" si="3"/>
        <v>82292.5</v>
      </c>
      <c r="I6" s="29">
        <f t="shared" si="4"/>
        <v>167187.5</v>
      </c>
      <c r="J6" s="29">
        <f t="shared" si="5"/>
        <v>1.0316249962025701</v>
      </c>
    </row>
    <row r="7" spans="1:10" x14ac:dyDescent="0.75">
      <c r="A7" s="31">
        <v>3</v>
      </c>
      <c r="B7" s="31">
        <v>32362</v>
      </c>
      <c r="C7" s="31">
        <v>31789</v>
      </c>
      <c r="D7" s="31">
        <v>64151</v>
      </c>
      <c r="F7" s="29">
        <f t="shared" si="1"/>
        <v>3.5</v>
      </c>
      <c r="G7" s="29">
        <f t="shared" si="2"/>
        <v>113267</v>
      </c>
      <c r="H7" s="29">
        <f t="shared" si="3"/>
        <v>111261.5</v>
      </c>
      <c r="I7" s="29">
        <f t="shared" si="4"/>
        <v>224528.5</v>
      </c>
      <c r="J7" s="29">
        <f t="shared" si="5"/>
        <v>1.0180251030230583</v>
      </c>
    </row>
    <row r="8" spans="1:10" x14ac:dyDescent="0.75">
      <c r="A8" s="31">
        <v>4</v>
      </c>
      <c r="B8" s="31">
        <v>30489</v>
      </c>
      <c r="C8" s="31">
        <v>29755</v>
      </c>
      <c r="D8" s="31">
        <v>60244</v>
      </c>
      <c r="F8" s="29">
        <f t="shared" si="1"/>
        <v>4.5</v>
      </c>
      <c r="G8" s="29">
        <f t="shared" si="2"/>
        <v>137200.5</v>
      </c>
      <c r="H8" s="29">
        <f t="shared" si="3"/>
        <v>133897.5</v>
      </c>
      <c r="I8" s="29">
        <f t="shared" si="4"/>
        <v>271098</v>
      </c>
      <c r="J8" s="29">
        <f t="shared" si="5"/>
        <v>1.0246681230045371</v>
      </c>
    </row>
    <row r="9" spans="1:10" x14ac:dyDescent="0.75">
      <c r="A9" s="31">
        <v>5</v>
      </c>
      <c r="B9" s="31">
        <v>29247</v>
      </c>
      <c r="C9" s="31">
        <v>28518</v>
      </c>
      <c r="D9" s="31">
        <v>57765</v>
      </c>
      <c r="F9" s="29">
        <f t="shared" si="1"/>
        <v>5.5</v>
      </c>
      <c r="G9" s="29">
        <f t="shared" si="2"/>
        <v>160858.5</v>
      </c>
      <c r="H9" s="29">
        <f t="shared" si="3"/>
        <v>156849</v>
      </c>
      <c r="I9" s="29">
        <f t="shared" si="4"/>
        <v>317707.5</v>
      </c>
      <c r="J9" s="29">
        <f t="shared" si="5"/>
        <v>1.0255628024405639</v>
      </c>
    </row>
    <row r="10" spans="1:10" x14ac:dyDescent="0.75">
      <c r="A10" s="31">
        <v>6</v>
      </c>
      <c r="B10" s="31">
        <v>27101</v>
      </c>
      <c r="C10" s="31">
        <v>26563</v>
      </c>
      <c r="D10" s="31">
        <v>53664</v>
      </c>
      <c r="F10" s="29">
        <f t="shared" si="1"/>
        <v>6.5</v>
      </c>
      <c r="G10" s="29">
        <f t="shared" si="2"/>
        <v>176156.5</v>
      </c>
      <c r="H10" s="29">
        <f t="shared" si="3"/>
        <v>172659.5</v>
      </c>
      <c r="I10" s="29">
        <f t="shared" si="4"/>
        <v>348816</v>
      </c>
      <c r="J10" s="29">
        <f t="shared" si="5"/>
        <v>1.020253736400256</v>
      </c>
    </row>
    <row r="11" spans="1:10" x14ac:dyDescent="0.75">
      <c r="A11" s="31">
        <v>7</v>
      </c>
      <c r="B11" s="31">
        <v>25259</v>
      </c>
      <c r="C11" s="31">
        <v>24925</v>
      </c>
      <c r="D11" s="31">
        <v>50184</v>
      </c>
      <c r="F11" s="29">
        <f t="shared" si="1"/>
        <v>7.5</v>
      </c>
      <c r="G11" s="29">
        <f t="shared" si="2"/>
        <v>189442.5</v>
      </c>
      <c r="H11" s="29">
        <f t="shared" si="3"/>
        <v>186937.5</v>
      </c>
      <c r="I11" s="29">
        <f t="shared" si="4"/>
        <v>376380</v>
      </c>
      <c r="J11" s="29">
        <f t="shared" si="5"/>
        <v>1.0134002006018055</v>
      </c>
    </row>
    <row r="12" spans="1:10" x14ac:dyDescent="0.75">
      <c r="A12" s="31">
        <v>8</v>
      </c>
      <c r="B12" s="31">
        <v>22543</v>
      </c>
      <c r="C12" s="31">
        <v>22257</v>
      </c>
      <c r="D12" s="31">
        <v>44800</v>
      </c>
      <c r="F12" s="29">
        <f t="shared" si="1"/>
        <v>8.5</v>
      </c>
      <c r="G12" s="29">
        <f t="shared" si="2"/>
        <v>191615.5</v>
      </c>
      <c r="H12" s="29">
        <f t="shared" si="3"/>
        <v>189184.5</v>
      </c>
      <c r="I12" s="29">
        <f t="shared" si="4"/>
        <v>380800</v>
      </c>
      <c r="J12" s="29">
        <f t="shared" si="5"/>
        <v>1.0128498899222715</v>
      </c>
    </row>
    <row r="13" spans="1:10" x14ac:dyDescent="0.75">
      <c r="A13" s="31">
        <v>9</v>
      </c>
      <c r="B13" s="31">
        <v>22092</v>
      </c>
      <c r="C13" s="31">
        <v>21877</v>
      </c>
      <c r="D13" s="31">
        <v>43969</v>
      </c>
      <c r="F13" s="29">
        <f t="shared" si="1"/>
        <v>9.5</v>
      </c>
      <c r="G13" s="29">
        <f t="shared" si="2"/>
        <v>209874</v>
      </c>
      <c r="H13" s="29">
        <f t="shared" si="3"/>
        <v>207831.5</v>
      </c>
      <c r="I13" s="29">
        <f t="shared" si="4"/>
        <v>417705.5</v>
      </c>
      <c r="J13" s="29">
        <f t="shared" si="5"/>
        <v>1.0098276728984779</v>
      </c>
    </row>
    <row r="14" spans="1:10" x14ac:dyDescent="0.75">
      <c r="A14" s="31">
        <v>10</v>
      </c>
      <c r="B14" s="31">
        <v>22081</v>
      </c>
      <c r="C14" s="31">
        <v>21630</v>
      </c>
      <c r="D14" s="31">
        <v>43711</v>
      </c>
      <c r="F14" s="29">
        <f t="shared" si="1"/>
        <v>10.5</v>
      </c>
      <c r="G14" s="29">
        <f t="shared" si="2"/>
        <v>231850.5</v>
      </c>
      <c r="H14" s="29">
        <f t="shared" si="3"/>
        <v>227115</v>
      </c>
      <c r="I14" s="29">
        <f t="shared" si="4"/>
        <v>458965.5</v>
      </c>
      <c r="J14" s="29">
        <f t="shared" si="5"/>
        <v>1.0208506703652336</v>
      </c>
    </row>
    <row r="15" spans="1:10" x14ac:dyDescent="0.75">
      <c r="A15" s="31">
        <v>11</v>
      </c>
      <c r="B15" s="31">
        <v>21882</v>
      </c>
      <c r="C15" s="31">
        <v>21432</v>
      </c>
      <c r="D15" s="31">
        <v>43314</v>
      </c>
      <c r="F15" s="29">
        <f t="shared" si="1"/>
        <v>11.5</v>
      </c>
      <c r="G15" s="29">
        <f t="shared" si="2"/>
        <v>251643</v>
      </c>
      <c r="H15" s="29">
        <f t="shared" si="3"/>
        <v>246468</v>
      </c>
      <c r="I15" s="29">
        <f t="shared" si="4"/>
        <v>498111</v>
      </c>
      <c r="J15" s="29">
        <f t="shared" si="5"/>
        <v>1.0209966405375139</v>
      </c>
    </row>
    <row r="16" spans="1:10" x14ac:dyDescent="0.75">
      <c r="A16" s="31">
        <v>12</v>
      </c>
      <c r="B16" s="31">
        <v>20718</v>
      </c>
      <c r="C16" s="31">
        <v>20078</v>
      </c>
      <c r="D16" s="31">
        <v>40796</v>
      </c>
      <c r="F16" s="29">
        <f t="shared" si="1"/>
        <v>12.5</v>
      </c>
      <c r="G16" s="29">
        <f t="shared" si="2"/>
        <v>258975</v>
      </c>
      <c r="H16" s="29">
        <f t="shared" si="3"/>
        <v>250975</v>
      </c>
      <c r="I16" s="29">
        <f t="shared" si="4"/>
        <v>509950</v>
      </c>
      <c r="J16" s="29">
        <f t="shared" si="5"/>
        <v>1.0318756848291664</v>
      </c>
    </row>
    <row r="17" spans="1:10" x14ac:dyDescent="0.75">
      <c r="A17" s="31">
        <v>13</v>
      </c>
      <c r="B17" s="31">
        <v>20391</v>
      </c>
      <c r="C17" s="31">
        <v>19816</v>
      </c>
      <c r="D17" s="31">
        <v>40207</v>
      </c>
      <c r="F17" s="29">
        <f t="shared" si="1"/>
        <v>13.5</v>
      </c>
      <c r="G17" s="29">
        <f t="shared" si="2"/>
        <v>275278.5</v>
      </c>
      <c r="H17" s="29">
        <f t="shared" si="3"/>
        <v>267516</v>
      </c>
      <c r="I17" s="29">
        <f t="shared" si="4"/>
        <v>542794.5</v>
      </c>
      <c r="J17" s="29">
        <f t="shared" si="5"/>
        <v>1.0290169559951554</v>
      </c>
    </row>
    <row r="18" spans="1:10" x14ac:dyDescent="0.75">
      <c r="A18" s="31">
        <v>14</v>
      </c>
      <c r="B18" s="31">
        <v>20378</v>
      </c>
      <c r="C18" s="31">
        <v>19267</v>
      </c>
      <c r="D18" s="31">
        <v>39645</v>
      </c>
      <c r="F18" s="29">
        <f t="shared" si="1"/>
        <v>14.5</v>
      </c>
      <c r="G18" s="29">
        <f t="shared" si="2"/>
        <v>295481</v>
      </c>
      <c r="H18" s="29">
        <f t="shared" si="3"/>
        <v>279371.5</v>
      </c>
      <c r="I18" s="29">
        <f t="shared" si="4"/>
        <v>574852.5</v>
      </c>
      <c r="J18" s="29">
        <f t="shared" si="5"/>
        <v>1.0576633622255671</v>
      </c>
    </row>
    <row r="19" spans="1:10" x14ac:dyDescent="0.75">
      <c r="A19" s="31">
        <v>15</v>
      </c>
      <c r="B19" s="31">
        <v>19981</v>
      </c>
      <c r="C19" s="31">
        <v>18593</v>
      </c>
      <c r="D19" s="31">
        <v>38574</v>
      </c>
      <c r="F19" s="29">
        <f t="shared" si="1"/>
        <v>15.5</v>
      </c>
      <c r="G19" s="29">
        <f t="shared" si="2"/>
        <v>309705.5</v>
      </c>
      <c r="H19" s="29">
        <f t="shared" si="3"/>
        <v>288191.5</v>
      </c>
      <c r="I19" s="29">
        <f t="shared" si="4"/>
        <v>597897</v>
      </c>
      <c r="J19" s="29">
        <f t="shared" si="5"/>
        <v>1.0746517506588502</v>
      </c>
    </row>
    <row r="20" spans="1:10" x14ac:dyDescent="0.75">
      <c r="A20" s="31">
        <v>16</v>
      </c>
      <c r="B20" s="31">
        <v>20469</v>
      </c>
      <c r="C20" s="31">
        <v>18946</v>
      </c>
      <c r="D20" s="31">
        <v>39415</v>
      </c>
      <c r="F20" s="29">
        <f t="shared" si="1"/>
        <v>16.5</v>
      </c>
      <c r="G20" s="29">
        <f t="shared" si="2"/>
        <v>337738.5</v>
      </c>
      <c r="H20" s="29">
        <f t="shared" si="3"/>
        <v>312609</v>
      </c>
      <c r="I20" s="29">
        <f t="shared" si="4"/>
        <v>650347.5</v>
      </c>
      <c r="J20" s="29">
        <f t="shared" si="5"/>
        <v>1.0803863612372004</v>
      </c>
    </row>
    <row r="21" spans="1:10" x14ac:dyDescent="0.75">
      <c r="A21" s="31">
        <v>17</v>
      </c>
      <c r="B21" s="31">
        <v>21069</v>
      </c>
      <c r="C21" s="31">
        <v>19181</v>
      </c>
      <c r="D21" s="31">
        <v>40250</v>
      </c>
      <c r="F21" s="29">
        <f t="shared" si="1"/>
        <v>17.5</v>
      </c>
      <c r="G21" s="29">
        <f t="shared" si="2"/>
        <v>368707.5</v>
      </c>
      <c r="H21" s="29">
        <f t="shared" si="3"/>
        <v>335667.5</v>
      </c>
      <c r="I21" s="29">
        <f t="shared" si="4"/>
        <v>704375</v>
      </c>
      <c r="J21" s="29">
        <f t="shared" si="5"/>
        <v>1.0984307387518899</v>
      </c>
    </row>
    <row r="22" spans="1:10" x14ac:dyDescent="0.75">
      <c r="A22" s="31">
        <v>18</v>
      </c>
      <c r="B22" s="31">
        <v>21467</v>
      </c>
      <c r="C22" s="31">
        <v>18780</v>
      </c>
      <c r="D22" s="31">
        <v>40247</v>
      </c>
      <c r="F22" s="29">
        <f t="shared" si="1"/>
        <v>18.5</v>
      </c>
      <c r="G22" s="29">
        <f t="shared" si="2"/>
        <v>397139.5</v>
      </c>
      <c r="H22" s="29">
        <f t="shared" si="3"/>
        <v>347430</v>
      </c>
      <c r="I22" s="29">
        <f t="shared" si="4"/>
        <v>744569.5</v>
      </c>
      <c r="J22" s="29">
        <f t="shared" si="5"/>
        <v>1.1430777422790201</v>
      </c>
    </row>
    <row r="23" spans="1:10" x14ac:dyDescent="0.75">
      <c r="A23" s="31">
        <v>19</v>
      </c>
      <c r="B23" s="31">
        <v>22705</v>
      </c>
      <c r="C23" s="31">
        <v>20195</v>
      </c>
      <c r="D23" s="31">
        <v>42900</v>
      </c>
      <c r="F23" s="29">
        <f t="shared" si="1"/>
        <v>19.5</v>
      </c>
      <c r="G23" s="29">
        <f t="shared" si="2"/>
        <v>442747.5</v>
      </c>
      <c r="H23" s="29">
        <f t="shared" si="3"/>
        <v>393802.5</v>
      </c>
      <c r="I23" s="29">
        <f t="shared" si="4"/>
        <v>836550</v>
      </c>
      <c r="J23" s="29">
        <f t="shared" si="5"/>
        <v>1.1242881901460757</v>
      </c>
    </row>
    <row r="24" spans="1:10" x14ac:dyDescent="0.75">
      <c r="A24" s="31">
        <v>20</v>
      </c>
      <c r="B24" s="31">
        <v>24640</v>
      </c>
      <c r="C24" s="31">
        <v>22443</v>
      </c>
      <c r="D24" s="31">
        <v>47083</v>
      </c>
      <c r="F24" s="29">
        <f t="shared" si="1"/>
        <v>20.5</v>
      </c>
      <c r="G24" s="29">
        <f t="shared" si="2"/>
        <v>505120</v>
      </c>
      <c r="H24" s="29">
        <f t="shared" si="3"/>
        <v>460081.5</v>
      </c>
      <c r="I24" s="29">
        <f t="shared" si="4"/>
        <v>965201.5</v>
      </c>
      <c r="J24" s="29">
        <f t="shared" si="5"/>
        <v>1.0978924386222875</v>
      </c>
    </row>
    <row r="25" spans="1:10" x14ac:dyDescent="0.75">
      <c r="A25" s="31">
        <v>21</v>
      </c>
      <c r="B25" s="31">
        <v>26051</v>
      </c>
      <c r="C25" s="31">
        <v>26217</v>
      </c>
      <c r="D25" s="31">
        <v>52268</v>
      </c>
      <c r="F25" s="29">
        <f t="shared" si="1"/>
        <v>21.5</v>
      </c>
      <c r="G25" s="29">
        <f t="shared" si="2"/>
        <v>560096.5</v>
      </c>
      <c r="H25" s="29">
        <f t="shared" si="3"/>
        <v>563665.5</v>
      </c>
      <c r="I25" s="29">
        <f t="shared" si="4"/>
        <v>1123762</v>
      </c>
      <c r="J25" s="29">
        <f t="shared" si="5"/>
        <v>0.99366823053743758</v>
      </c>
    </row>
    <row r="26" spans="1:10" x14ac:dyDescent="0.75">
      <c r="A26" s="31">
        <v>22</v>
      </c>
      <c r="B26" s="31">
        <v>29247</v>
      </c>
      <c r="C26" s="31">
        <v>30210</v>
      </c>
      <c r="D26" s="31">
        <v>59457</v>
      </c>
      <c r="F26" s="29">
        <f t="shared" si="1"/>
        <v>22.5</v>
      </c>
      <c r="G26" s="29">
        <f t="shared" si="2"/>
        <v>658057.5</v>
      </c>
      <c r="H26" s="29">
        <f t="shared" si="3"/>
        <v>679725</v>
      </c>
      <c r="I26" s="29">
        <f t="shared" si="4"/>
        <v>1337782.5</v>
      </c>
      <c r="J26" s="29">
        <f t="shared" si="5"/>
        <v>0.96812313803376371</v>
      </c>
    </row>
    <row r="27" spans="1:10" x14ac:dyDescent="0.75">
      <c r="A27" s="31">
        <v>23</v>
      </c>
      <c r="B27" s="31">
        <v>31561</v>
      </c>
      <c r="C27" s="31">
        <v>34566</v>
      </c>
      <c r="D27" s="31">
        <v>66127</v>
      </c>
      <c r="F27" s="29">
        <f t="shared" si="1"/>
        <v>23.5</v>
      </c>
      <c r="G27" s="29">
        <f t="shared" si="2"/>
        <v>741683.5</v>
      </c>
      <c r="H27" s="29">
        <f t="shared" si="3"/>
        <v>812301</v>
      </c>
      <c r="I27" s="29">
        <f t="shared" si="4"/>
        <v>1553984.5</v>
      </c>
      <c r="J27" s="29">
        <f t="shared" si="5"/>
        <v>0.91306486142452126</v>
      </c>
    </row>
    <row r="28" spans="1:10" x14ac:dyDescent="0.75">
      <c r="A28" s="31">
        <v>24</v>
      </c>
      <c r="B28" s="31">
        <v>34043</v>
      </c>
      <c r="C28" s="31">
        <v>38837</v>
      </c>
      <c r="D28" s="31">
        <v>72880</v>
      </c>
      <c r="F28" s="29">
        <f t="shared" si="1"/>
        <v>24.5</v>
      </c>
      <c r="G28" s="29">
        <f t="shared" si="2"/>
        <v>834053.5</v>
      </c>
      <c r="H28" s="29">
        <f t="shared" si="3"/>
        <v>951506.5</v>
      </c>
      <c r="I28" s="29">
        <f t="shared" si="4"/>
        <v>1785560</v>
      </c>
      <c r="J28" s="29">
        <f t="shared" si="5"/>
        <v>0.87656101140664833</v>
      </c>
    </row>
    <row r="29" spans="1:10" x14ac:dyDescent="0.75">
      <c r="A29" s="31">
        <v>25</v>
      </c>
      <c r="B29" s="31">
        <v>35799</v>
      </c>
      <c r="C29" s="31">
        <v>41464</v>
      </c>
      <c r="D29" s="31">
        <v>77263</v>
      </c>
      <c r="F29" s="29">
        <f t="shared" si="1"/>
        <v>25.5</v>
      </c>
      <c r="G29" s="29">
        <f t="shared" si="2"/>
        <v>912874.5</v>
      </c>
      <c r="H29" s="29">
        <f t="shared" si="3"/>
        <v>1057332</v>
      </c>
      <c r="I29" s="29">
        <f t="shared" si="4"/>
        <v>1970206.5</v>
      </c>
      <c r="J29" s="29">
        <f t="shared" si="5"/>
        <v>0.863375458228825</v>
      </c>
    </row>
    <row r="30" spans="1:10" x14ac:dyDescent="0.75">
      <c r="A30" s="31">
        <v>26</v>
      </c>
      <c r="B30" s="31">
        <v>36796</v>
      </c>
      <c r="C30" s="31">
        <v>43511</v>
      </c>
      <c r="D30" s="31">
        <v>80307</v>
      </c>
      <c r="F30" s="29">
        <f t="shared" si="1"/>
        <v>26.5</v>
      </c>
      <c r="G30" s="29">
        <f t="shared" si="2"/>
        <v>975094</v>
      </c>
      <c r="H30" s="29">
        <f t="shared" si="3"/>
        <v>1153041.5</v>
      </c>
      <c r="I30" s="29">
        <f t="shared" si="4"/>
        <v>2128135.5</v>
      </c>
      <c r="J30" s="29">
        <f t="shared" si="5"/>
        <v>0.84567120957918684</v>
      </c>
    </row>
    <row r="31" spans="1:10" x14ac:dyDescent="0.75">
      <c r="A31" s="31">
        <v>27</v>
      </c>
      <c r="B31" s="31">
        <v>40217</v>
      </c>
      <c r="C31" s="31">
        <v>46318</v>
      </c>
      <c r="D31" s="31">
        <v>86535</v>
      </c>
      <c r="F31" s="29">
        <f t="shared" si="1"/>
        <v>27.5</v>
      </c>
      <c r="G31" s="29">
        <f t="shared" si="2"/>
        <v>1105967.5</v>
      </c>
      <c r="H31" s="29">
        <f t="shared" si="3"/>
        <v>1273745</v>
      </c>
      <c r="I31" s="29">
        <f t="shared" si="4"/>
        <v>2379712.5</v>
      </c>
      <c r="J31" s="29">
        <f t="shared" si="5"/>
        <v>0.86828015026555549</v>
      </c>
    </row>
    <row r="32" spans="1:10" x14ac:dyDescent="0.75">
      <c r="A32" s="31">
        <v>28</v>
      </c>
      <c r="B32" s="31">
        <v>40989</v>
      </c>
      <c r="C32" s="31">
        <v>47599</v>
      </c>
      <c r="D32" s="31">
        <v>88588</v>
      </c>
      <c r="F32" s="29">
        <f t="shared" si="1"/>
        <v>28.5</v>
      </c>
      <c r="G32" s="29">
        <f t="shared" si="2"/>
        <v>1168186.5</v>
      </c>
      <c r="H32" s="29">
        <f t="shared" si="3"/>
        <v>1356571.5</v>
      </c>
      <c r="I32" s="29">
        <f t="shared" si="4"/>
        <v>2524758</v>
      </c>
      <c r="J32" s="29">
        <f t="shared" si="5"/>
        <v>0.86113153637681461</v>
      </c>
    </row>
    <row r="33" spans="1:10" x14ac:dyDescent="0.75">
      <c r="A33" s="31">
        <v>29</v>
      </c>
      <c r="B33" s="31">
        <v>43918</v>
      </c>
      <c r="C33" s="31">
        <v>50794</v>
      </c>
      <c r="D33" s="31">
        <v>94712</v>
      </c>
      <c r="F33" s="29">
        <f t="shared" si="1"/>
        <v>29.5</v>
      </c>
      <c r="G33" s="29">
        <f t="shared" si="2"/>
        <v>1295581</v>
      </c>
      <c r="H33" s="29">
        <f t="shared" si="3"/>
        <v>1498423</v>
      </c>
      <c r="I33" s="29">
        <f t="shared" si="4"/>
        <v>2794004</v>
      </c>
      <c r="J33" s="29">
        <f t="shared" si="5"/>
        <v>0.86462968067094537</v>
      </c>
    </row>
    <row r="34" spans="1:10" x14ac:dyDescent="0.75">
      <c r="A34" s="31">
        <v>30</v>
      </c>
      <c r="B34" s="31">
        <v>45477</v>
      </c>
      <c r="C34" s="31">
        <v>51955</v>
      </c>
      <c r="D34" s="31">
        <v>97432</v>
      </c>
      <c r="F34" s="29">
        <f t="shared" si="1"/>
        <v>30.5</v>
      </c>
      <c r="G34" s="29">
        <f t="shared" si="2"/>
        <v>1387048.5</v>
      </c>
      <c r="H34" s="29">
        <f t="shared" si="3"/>
        <v>1584627.5</v>
      </c>
      <c r="I34" s="29">
        <f t="shared" si="4"/>
        <v>2971676</v>
      </c>
      <c r="J34" s="29">
        <f t="shared" si="5"/>
        <v>0.87531517659513036</v>
      </c>
    </row>
    <row r="35" spans="1:10" x14ac:dyDescent="0.75">
      <c r="A35" s="31">
        <v>31</v>
      </c>
      <c r="B35" s="31">
        <v>48495</v>
      </c>
      <c r="C35" s="31">
        <v>54335</v>
      </c>
      <c r="D35" s="31">
        <v>102830</v>
      </c>
      <c r="F35" s="29">
        <f t="shared" si="1"/>
        <v>31.5</v>
      </c>
      <c r="G35" s="29">
        <f t="shared" si="2"/>
        <v>1527592.5</v>
      </c>
      <c r="H35" s="29">
        <f t="shared" si="3"/>
        <v>1711552.5</v>
      </c>
      <c r="I35" s="29">
        <f t="shared" si="4"/>
        <v>3239145</v>
      </c>
      <c r="J35" s="29">
        <f t="shared" si="5"/>
        <v>0.89251863439771784</v>
      </c>
    </row>
    <row r="36" spans="1:10" x14ac:dyDescent="0.75">
      <c r="A36" s="31">
        <v>32</v>
      </c>
      <c r="B36" s="31">
        <v>48594</v>
      </c>
      <c r="C36" s="31">
        <v>54938</v>
      </c>
      <c r="D36" s="31">
        <v>103532</v>
      </c>
      <c r="F36" s="29">
        <f t="shared" si="1"/>
        <v>32.5</v>
      </c>
      <c r="G36" s="29">
        <f t="shared" si="2"/>
        <v>1579305</v>
      </c>
      <c r="H36" s="29">
        <f t="shared" si="3"/>
        <v>1785485</v>
      </c>
      <c r="I36" s="29">
        <f t="shared" si="4"/>
        <v>3364790</v>
      </c>
      <c r="J36" s="29">
        <f t="shared" si="5"/>
        <v>0.88452437292948416</v>
      </c>
    </row>
    <row r="37" spans="1:10" x14ac:dyDescent="0.75">
      <c r="A37" s="31">
        <v>33</v>
      </c>
      <c r="B37" s="31">
        <v>50138</v>
      </c>
      <c r="C37" s="31">
        <v>54585</v>
      </c>
      <c r="D37" s="31">
        <v>104723</v>
      </c>
      <c r="F37" s="29">
        <f t="shared" si="1"/>
        <v>33.5</v>
      </c>
      <c r="G37" s="29">
        <f t="shared" si="2"/>
        <v>1679623</v>
      </c>
      <c r="H37" s="29">
        <f t="shared" si="3"/>
        <v>1828597.5</v>
      </c>
      <c r="I37" s="29">
        <f t="shared" si="4"/>
        <v>3508220.5</v>
      </c>
      <c r="J37" s="29">
        <f t="shared" si="5"/>
        <v>0.91853073188604928</v>
      </c>
    </row>
    <row r="38" spans="1:10" x14ac:dyDescent="0.75">
      <c r="A38" s="31">
        <v>34</v>
      </c>
      <c r="B38" s="31">
        <v>49559</v>
      </c>
      <c r="C38" s="31">
        <v>54007</v>
      </c>
      <c r="D38" s="31">
        <v>103566</v>
      </c>
      <c r="F38" s="29">
        <f t="shared" si="1"/>
        <v>34.5</v>
      </c>
      <c r="G38" s="29">
        <f t="shared" si="2"/>
        <v>1709785.5</v>
      </c>
      <c r="H38" s="29">
        <f t="shared" si="3"/>
        <v>1863241.5</v>
      </c>
      <c r="I38" s="29">
        <f t="shared" si="4"/>
        <v>3573027</v>
      </c>
      <c r="J38" s="29">
        <f t="shared" si="5"/>
        <v>0.91764030588627399</v>
      </c>
    </row>
    <row r="39" spans="1:10" x14ac:dyDescent="0.75">
      <c r="A39" s="31">
        <v>35</v>
      </c>
      <c r="B39" s="31">
        <v>49247</v>
      </c>
      <c r="C39" s="31">
        <v>53539</v>
      </c>
      <c r="D39" s="31">
        <v>102786</v>
      </c>
      <c r="F39" s="29">
        <f t="shared" si="1"/>
        <v>35.5</v>
      </c>
      <c r="G39" s="29">
        <f t="shared" si="2"/>
        <v>1748268.5</v>
      </c>
      <c r="H39" s="29">
        <f t="shared" si="3"/>
        <v>1900634.5</v>
      </c>
      <c r="I39" s="29">
        <f t="shared" si="4"/>
        <v>3648903</v>
      </c>
      <c r="J39" s="29">
        <f t="shared" si="5"/>
        <v>0.91983413959917071</v>
      </c>
    </row>
    <row r="40" spans="1:10" x14ac:dyDescent="0.75">
      <c r="A40" s="31">
        <v>36</v>
      </c>
      <c r="B40" s="31">
        <v>48576</v>
      </c>
      <c r="C40" s="31">
        <v>52341</v>
      </c>
      <c r="D40" s="31">
        <v>100917</v>
      </c>
      <c r="F40" s="29">
        <f t="shared" si="1"/>
        <v>36.5</v>
      </c>
      <c r="G40" s="29">
        <f t="shared" si="2"/>
        <v>1773024</v>
      </c>
      <c r="H40" s="29">
        <f t="shared" si="3"/>
        <v>1910446.5</v>
      </c>
      <c r="I40" s="29">
        <f t="shared" si="4"/>
        <v>3683470.5</v>
      </c>
      <c r="J40" s="29">
        <f t="shared" si="5"/>
        <v>0.92806786266980001</v>
      </c>
    </row>
    <row r="41" spans="1:10" x14ac:dyDescent="0.75">
      <c r="A41" s="31">
        <v>37</v>
      </c>
      <c r="B41" s="31">
        <v>47400</v>
      </c>
      <c r="C41" s="31">
        <v>51239</v>
      </c>
      <c r="D41" s="31">
        <v>98639</v>
      </c>
      <c r="F41" s="29">
        <f t="shared" si="1"/>
        <v>37.5</v>
      </c>
      <c r="G41" s="29">
        <f t="shared" si="2"/>
        <v>1777500</v>
      </c>
      <c r="H41" s="29">
        <f t="shared" si="3"/>
        <v>1921462.5</v>
      </c>
      <c r="I41" s="29">
        <f t="shared" si="4"/>
        <v>3698962.5</v>
      </c>
      <c r="J41" s="29">
        <f t="shared" si="5"/>
        <v>0.92507660180721718</v>
      </c>
    </row>
    <row r="42" spans="1:10" x14ac:dyDescent="0.75">
      <c r="A42" s="31">
        <v>38</v>
      </c>
      <c r="B42" s="31">
        <v>44039</v>
      </c>
      <c r="C42" s="31">
        <v>48334</v>
      </c>
      <c r="D42" s="31">
        <v>92373</v>
      </c>
      <c r="F42" s="29">
        <f t="shared" si="1"/>
        <v>38.5</v>
      </c>
      <c r="G42" s="29">
        <f t="shared" si="2"/>
        <v>1695501.5</v>
      </c>
      <c r="H42" s="29">
        <f t="shared" si="3"/>
        <v>1860859</v>
      </c>
      <c r="I42" s="29">
        <f t="shared" si="4"/>
        <v>3556360.5</v>
      </c>
      <c r="J42" s="29">
        <f t="shared" si="5"/>
        <v>0.91113915670128687</v>
      </c>
    </row>
    <row r="43" spans="1:10" x14ac:dyDescent="0.75">
      <c r="A43" s="31">
        <v>39</v>
      </c>
      <c r="B43" s="31">
        <v>44197</v>
      </c>
      <c r="C43" s="31">
        <v>47873</v>
      </c>
      <c r="D43" s="31">
        <v>92070</v>
      </c>
      <c r="F43" s="29">
        <f t="shared" si="1"/>
        <v>39.5</v>
      </c>
      <c r="G43" s="29">
        <f t="shared" si="2"/>
        <v>1745781.5</v>
      </c>
      <c r="H43" s="29">
        <f t="shared" si="3"/>
        <v>1890983.5</v>
      </c>
      <c r="I43" s="29">
        <f t="shared" si="4"/>
        <v>3636765</v>
      </c>
      <c r="J43" s="29">
        <f t="shared" si="5"/>
        <v>0.92321350239174482</v>
      </c>
    </row>
    <row r="44" spans="1:10" x14ac:dyDescent="0.75">
      <c r="A44" s="31">
        <v>40</v>
      </c>
      <c r="B44" s="31">
        <v>41537</v>
      </c>
      <c r="C44" s="31">
        <v>46520</v>
      </c>
      <c r="D44" s="31">
        <v>88057</v>
      </c>
      <c r="F44" s="29">
        <f t="shared" si="1"/>
        <v>40.5</v>
      </c>
      <c r="G44" s="29">
        <f t="shared" si="2"/>
        <v>1682248.5</v>
      </c>
      <c r="H44" s="29">
        <f t="shared" si="3"/>
        <v>1884060</v>
      </c>
      <c r="I44" s="29">
        <f t="shared" si="4"/>
        <v>3566308.5</v>
      </c>
      <c r="J44" s="29">
        <f t="shared" si="5"/>
        <v>0.89288478073946687</v>
      </c>
    </row>
    <row r="45" spans="1:10" x14ac:dyDescent="0.75">
      <c r="A45" s="31">
        <v>41</v>
      </c>
      <c r="B45" s="31">
        <v>42307</v>
      </c>
      <c r="C45" s="31">
        <v>45523</v>
      </c>
      <c r="D45" s="31">
        <v>87830</v>
      </c>
      <c r="F45" s="29">
        <f t="shared" si="1"/>
        <v>41.5</v>
      </c>
      <c r="G45" s="29">
        <f t="shared" si="2"/>
        <v>1755740.5</v>
      </c>
      <c r="H45" s="29">
        <f t="shared" si="3"/>
        <v>1889204.5</v>
      </c>
      <c r="I45" s="29">
        <f t="shared" si="4"/>
        <v>3644945</v>
      </c>
      <c r="J45" s="29">
        <f t="shared" si="5"/>
        <v>0.92935439228521843</v>
      </c>
    </row>
    <row r="46" spans="1:10" x14ac:dyDescent="0.75">
      <c r="A46" s="31">
        <v>42</v>
      </c>
      <c r="B46" s="31">
        <v>40793</v>
      </c>
      <c r="C46" s="31">
        <v>45313</v>
      </c>
      <c r="D46" s="31">
        <v>86106</v>
      </c>
      <c r="F46" s="29">
        <f t="shared" si="1"/>
        <v>42.5</v>
      </c>
      <c r="G46" s="29">
        <f t="shared" si="2"/>
        <v>1733702.5</v>
      </c>
      <c r="H46" s="29">
        <f t="shared" si="3"/>
        <v>1925802.5</v>
      </c>
      <c r="I46" s="29">
        <f t="shared" si="4"/>
        <v>3659505</v>
      </c>
      <c r="J46" s="29">
        <f t="shared" si="5"/>
        <v>0.90024937655860349</v>
      </c>
    </row>
    <row r="47" spans="1:10" x14ac:dyDescent="0.75">
      <c r="A47" s="31">
        <v>43</v>
      </c>
      <c r="B47" s="31">
        <v>40529</v>
      </c>
      <c r="C47" s="31">
        <v>46257</v>
      </c>
      <c r="D47" s="31">
        <v>86786</v>
      </c>
      <c r="F47" s="29">
        <f t="shared" si="1"/>
        <v>43.5</v>
      </c>
      <c r="G47" s="29">
        <f t="shared" si="2"/>
        <v>1763011.5</v>
      </c>
      <c r="H47" s="29">
        <f t="shared" si="3"/>
        <v>2012179.5</v>
      </c>
      <c r="I47" s="29">
        <f t="shared" si="4"/>
        <v>3775191</v>
      </c>
      <c r="J47" s="29">
        <f t="shared" si="5"/>
        <v>0.87617009317508698</v>
      </c>
    </row>
    <row r="48" spans="1:10" x14ac:dyDescent="0.75">
      <c r="A48" s="31">
        <v>44</v>
      </c>
      <c r="B48" s="31">
        <v>37099</v>
      </c>
      <c r="C48" s="31">
        <v>43832</v>
      </c>
      <c r="D48" s="31">
        <v>80931</v>
      </c>
      <c r="F48" s="29">
        <f t="shared" si="1"/>
        <v>44.5</v>
      </c>
      <c r="G48" s="29">
        <f t="shared" si="2"/>
        <v>1650905.5</v>
      </c>
      <c r="H48" s="29">
        <f t="shared" si="3"/>
        <v>1950524</v>
      </c>
      <c r="I48" s="29">
        <f t="shared" si="4"/>
        <v>3601429.5</v>
      </c>
      <c r="J48" s="29">
        <f t="shared" si="5"/>
        <v>0.84639076473809094</v>
      </c>
    </row>
    <row r="49" spans="1:10" x14ac:dyDescent="0.75">
      <c r="A49" s="31">
        <v>45</v>
      </c>
      <c r="B49" s="31">
        <v>32676</v>
      </c>
      <c r="C49" s="31">
        <v>36722</v>
      </c>
      <c r="D49" s="31">
        <v>69398</v>
      </c>
      <c r="F49" s="29">
        <f t="shared" si="1"/>
        <v>45.5</v>
      </c>
      <c r="G49" s="29">
        <f t="shared" si="2"/>
        <v>1486758</v>
      </c>
      <c r="H49" s="29">
        <f t="shared" si="3"/>
        <v>1670851</v>
      </c>
      <c r="I49" s="29">
        <f t="shared" si="4"/>
        <v>3157609</v>
      </c>
      <c r="J49" s="29">
        <f t="shared" si="5"/>
        <v>0.88982081585970263</v>
      </c>
    </row>
    <row r="50" spans="1:10" x14ac:dyDescent="0.75">
      <c r="A50" s="31">
        <v>46</v>
      </c>
      <c r="B50" s="31">
        <v>31026</v>
      </c>
      <c r="C50" s="31">
        <v>35942</v>
      </c>
      <c r="D50" s="31">
        <v>66968</v>
      </c>
      <c r="F50" s="29">
        <f t="shared" si="1"/>
        <v>46.5</v>
      </c>
      <c r="G50" s="29">
        <f t="shared" si="2"/>
        <v>1442709</v>
      </c>
      <c r="H50" s="29">
        <f t="shared" si="3"/>
        <v>1671303</v>
      </c>
      <c r="I50" s="29">
        <f t="shared" si="4"/>
        <v>3114012</v>
      </c>
      <c r="J50" s="29">
        <f t="shared" si="5"/>
        <v>0.86322408324522837</v>
      </c>
    </row>
    <row r="51" spans="1:10" x14ac:dyDescent="0.75">
      <c r="A51" s="31">
        <v>47</v>
      </c>
      <c r="B51" s="31">
        <v>29388</v>
      </c>
      <c r="C51" s="31">
        <v>35611</v>
      </c>
      <c r="D51" s="31">
        <v>64999</v>
      </c>
      <c r="F51" s="29">
        <f t="shared" si="1"/>
        <v>47.5</v>
      </c>
      <c r="G51" s="29">
        <f t="shared" si="2"/>
        <v>1395930</v>
      </c>
      <c r="H51" s="29">
        <f t="shared" si="3"/>
        <v>1691522.5</v>
      </c>
      <c r="I51" s="29">
        <f t="shared" si="4"/>
        <v>3087452.5</v>
      </c>
      <c r="J51" s="29">
        <f t="shared" si="5"/>
        <v>0.82525062480694167</v>
      </c>
    </row>
    <row r="52" spans="1:10" x14ac:dyDescent="0.75">
      <c r="A52" s="31">
        <v>48</v>
      </c>
      <c r="B52" s="31">
        <v>26976</v>
      </c>
      <c r="C52" s="31">
        <v>34436</v>
      </c>
      <c r="D52" s="31">
        <v>61412</v>
      </c>
      <c r="F52" s="29">
        <f t="shared" si="1"/>
        <v>48.5</v>
      </c>
      <c r="G52" s="29">
        <f t="shared" si="2"/>
        <v>1308336</v>
      </c>
      <c r="H52" s="29">
        <f t="shared" si="3"/>
        <v>1670146</v>
      </c>
      <c r="I52" s="29">
        <f t="shared" si="4"/>
        <v>2978482</v>
      </c>
      <c r="J52" s="29">
        <f t="shared" si="5"/>
        <v>0.7833662446277152</v>
      </c>
    </row>
    <row r="53" spans="1:10" x14ac:dyDescent="0.75">
      <c r="A53" s="31">
        <v>49</v>
      </c>
      <c r="B53" s="31">
        <v>25202</v>
      </c>
      <c r="C53" s="31">
        <v>33503</v>
      </c>
      <c r="D53" s="31">
        <v>58705</v>
      </c>
      <c r="F53" s="29">
        <f t="shared" si="1"/>
        <v>49.5</v>
      </c>
      <c r="G53" s="29">
        <f t="shared" si="2"/>
        <v>1247499</v>
      </c>
      <c r="H53" s="29">
        <f t="shared" si="3"/>
        <v>1658398.5</v>
      </c>
      <c r="I53" s="29">
        <f t="shared" si="4"/>
        <v>2905897.5</v>
      </c>
      <c r="J53" s="29">
        <f t="shared" si="5"/>
        <v>0.75223114347968834</v>
      </c>
    </row>
    <row r="54" spans="1:10" x14ac:dyDescent="0.75">
      <c r="A54" s="31">
        <v>50</v>
      </c>
      <c r="B54" s="31">
        <v>22030</v>
      </c>
      <c r="C54" s="31">
        <v>31945</v>
      </c>
      <c r="D54" s="31">
        <v>53975</v>
      </c>
      <c r="F54" s="29">
        <f t="shared" si="1"/>
        <v>50.5</v>
      </c>
      <c r="G54" s="29">
        <f t="shared" si="2"/>
        <v>1112515</v>
      </c>
      <c r="H54" s="29">
        <f t="shared" si="3"/>
        <v>1613222.5</v>
      </c>
      <c r="I54" s="29">
        <f t="shared" si="4"/>
        <v>2725737.5</v>
      </c>
      <c r="J54" s="29">
        <f t="shared" si="5"/>
        <v>0.68962278916888398</v>
      </c>
    </row>
    <row r="55" spans="1:10" x14ac:dyDescent="0.75">
      <c r="A55" s="31">
        <v>51</v>
      </c>
      <c r="B55" s="31">
        <v>22283</v>
      </c>
      <c r="C55" s="31">
        <v>31935</v>
      </c>
      <c r="D55" s="31">
        <v>54218</v>
      </c>
      <c r="F55" s="29">
        <f t="shared" si="1"/>
        <v>51.5</v>
      </c>
      <c r="G55" s="29">
        <f t="shared" si="2"/>
        <v>1147574.5</v>
      </c>
      <c r="H55" s="29">
        <f t="shared" si="3"/>
        <v>1644652.5</v>
      </c>
      <c r="I55" s="29">
        <f t="shared" si="4"/>
        <v>2792227</v>
      </c>
      <c r="J55" s="29">
        <f t="shared" si="5"/>
        <v>0.69776107718803815</v>
      </c>
    </row>
    <row r="56" spans="1:10" x14ac:dyDescent="0.75">
      <c r="A56" s="31">
        <v>52</v>
      </c>
      <c r="B56" s="31">
        <v>19345</v>
      </c>
      <c r="C56" s="31">
        <v>29649</v>
      </c>
      <c r="D56" s="31">
        <v>48994</v>
      </c>
      <c r="F56" s="29">
        <f t="shared" si="1"/>
        <v>52.5</v>
      </c>
      <c r="G56" s="29">
        <f t="shared" si="2"/>
        <v>1015612.5</v>
      </c>
      <c r="H56" s="29">
        <f t="shared" si="3"/>
        <v>1556572.5</v>
      </c>
      <c r="I56" s="29">
        <f t="shared" si="4"/>
        <v>2572185</v>
      </c>
      <c r="J56" s="29">
        <f t="shared" si="5"/>
        <v>0.65246719956828225</v>
      </c>
    </row>
    <row r="57" spans="1:10" x14ac:dyDescent="0.75">
      <c r="A57" s="31">
        <v>53</v>
      </c>
      <c r="B57" s="31">
        <v>17779</v>
      </c>
      <c r="C57" s="31">
        <v>28401</v>
      </c>
      <c r="D57" s="31">
        <v>46180</v>
      </c>
      <c r="F57" s="29">
        <f t="shared" si="1"/>
        <v>53.5</v>
      </c>
      <c r="G57" s="29">
        <f t="shared" si="2"/>
        <v>951176.5</v>
      </c>
      <c r="H57" s="29">
        <f t="shared" si="3"/>
        <v>1519453.5</v>
      </c>
      <c r="I57" s="29">
        <f t="shared" si="4"/>
        <v>2470630</v>
      </c>
      <c r="J57" s="29">
        <f t="shared" si="5"/>
        <v>0.62599908453927677</v>
      </c>
    </row>
    <row r="58" spans="1:10" x14ac:dyDescent="0.75">
      <c r="A58" s="31">
        <v>54</v>
      </c>
      <c r="B58" s="31">
        <v>15937</v>
      </c>
      <c r="C58" s="31">
        <v>26088</v>
      </c>
      <c r="D58" s="31">
        <v>42025</v>
      </c>
      <c r="F58" s="29">
        <f t="shared" si="1"/>
        <v>54.5</v>
      </c>
      <c r="G58" s="29">
        <f t="shared" si="2"/>
        <v>868566.5</v>
      </c>
      <c r="H58" s="29">
        <f t="shared" si="3"/>
        <v>1421796</v>
      </c>
      <c r="I58" s="29">
        <f t="shared" si="4"/>
        <v>2290362.5</v>
      </c>
      <c r="J58" s="29">
        <f t="shared" si="5"/>
        <v>0.61089389757743029</v>
      </c>
    </row>
    <row r="59" spans="1:10" x14ac:dyDescent="0.75">
      <c r="A59" s="31">
        <v>55</v>
      </c>
      <c r="B59" s="31">
        <v>14579</v>
      </c>
      <c r="C59" s="31">
        <v>24158</v>
      </c>
      <c r="D59" s="31">
        <v>38737</v>
      </c>
      <c r="F59" s="29">
        <f t="shared" si="1"/>
        <v>55.5</v>
      </c>
      <c r="G59" s="29">
        <f t="shared" si="2"/>
        <v>809134.5</v>
      </c>
      <c r="H59" s="29">
        <f t="shared" si="3"/>
        <v>1340769</v>
      </c>
      <c r="I59" s="29">
        <f t="shared" si="4"/>
        <v>2149903.5</v>
      </c>
      <c r="J59" s="29">
        <f t="shared" si="5"/>
        <v>0.60348538786323369</v>
      </c>
    </row>
    <row r="60" spans="1:10" x14ac:dyDescent="0.75">
      <c r="A60" s="31">
        <v>56</v>
      </c>
      <c r="B60" s="31">
        <v>12950</v>
      </c>
      <c r="C60" s="31">
        <v>22349</v>
      </c>
      <c r="D60" s="31">
        <v>35299</v>
      </c>
      <c r="F60" s="29">
        <f t="shared" si="1"/>
        <v>56.5</v>
      </c>
      <c r="G60" s="29">
        <f t="shared" si="2"/>
        <v>731675</v>
      </c>
      <c r="H60" s="29">
        <f t="shared" si="3"/>
        <v>1262718.5</v>
      </c>
      <c r="I60" s="29">
        <f t="shared" si="4"/>
        <v>1994393.5</v>
      </c>
      <c r="J60" s="29">
        <f t="shared" si="5"/>
        <v>0.57944427043715607</v>
      </c>
    </row>
    <row r="61" spans="1:10" x14ac:dyDescent="0.75">
      <c r="A61" s="31">
        <v>57</v>
      </c>
      <c r="B61" s="31">
        <v>11176</v>
      </c>
      <c r="C61" s="31">
        <v>19769</v>
      </c>
      <c r="D61" s="31">
        <v>30945</v>
      </c>
      <c r="F61" s="29">
        <f t="shared" si="1"/>
        <v>57.5</v>
      </c>
      <c r="G61" s="29">
        <f t="shared" si="2"/>
        <v>642620</v>
      </c>
      <c r="H61" s="29">
        <f t="shared" si="3"/>
        <v>1136717.5</v>
      </c>
      <c r="I61" s="29">
        <f t="shared" si="4"/>
        <v>1779337.5</v>
      </c>
      <c r="J61" s="29">
        <f t="shared" si="5"/>
        <v>0.56532955637614446</v>
      </c>
    </row>
    <row r="62" spans="1:10" x14ac:dyDescent="0.75">
      <c r="A62" s="31">
        <v>58</v>
      </c>
      <c r="B62" s="31">
        <v>9288</v>
      </c>
      <c r="C62" s="31">
        <v>17608</v>
      </c>
      <c r="D62" s="31">
        <v>26896</v>
      </c>
      <c r="F62" s="29">
        <f t="shared" si="1"/>
        <v>58.5</v>
      </c>
      <c r="G62" s="29">
        <f t="shared" si="2"/>
        <v>543348</v>
      </c>
      <c r="H62" s="29">
        <f t="shared" si="3"/>
        <v>1030068</v>
      </c>
      <c r="I62" s="29">
        <f t="shared" si="4"/>
        <v>1573416</v>
      </c>
      <c r="J62" s="29">
        <f t="shared" si="5"/>
        <v>0.52748750567923675</v>
      </c>
    </row>
    <row r="63" spans="1:10" x14ac:dyDescent="0.75">
      <c r="A63" s="31">
        <v>59</v>
      </c>
      <c r="B63" s="31">
        <v>8491</v>
      </c>
      <c r="C63" s="31">
        <v>15987</v>
      </c>
      <c r="D63" s="31">
        <v>24478</v>
      </c>
      <c r="F63" s="29">
        <f t="shared" si="1"/>
        <v>59.5</v>
      </c>
      <c r="G63" s="29">
        <f t="shared" si="2"/>
        <v>505214.5</v>
      </c>
      <c r="H63" s="29">
        <f t="shared" si="3"/>
        <v>951226.5</v>
      </c>
      <c r="I63" s="29">
        <f t="shared" si="4"/>
        <v>1456441</v>
      </c>
      <c r="J63" s="29">
        <f t="shared" si="5"/>
        <v>0.53111903421529993</v>
      </c>
    </row>
    <row r="64" spans="1:10" x14ac:dyDescent="0.75">
      <c r="A64" s="31">
        <v>60</v>
      </c>
      <c r="B64" s="31">
        <v>6987</v>
      </c>
      <c r="C64" s="31">
        <v>14045</v>
      </c>
      <c r="D64" s="31">
        <v>21032</v>
      </c>
      <c r="F64" s="29">
        <f t="shared" si="1"/>
        <v>60.5</v>
      </c>
      <c r="G64" s="29">
        <f t="shared" si="2"/>
        <v>422713.5</v>
      </c>
      <c r="H64" s="29">
        <f t="shared" si="3"/>
        <v>849722.5</v>
      </c>
      <c r="I64" s="29">
        <f t="shared" si="4"/>
        <v>1272436</v>
      </c>
      <c r="J64" s="29">
        <f t="shared" si="5"/>
        <v>0.49747241011035953</v>
      </c>
    </row>
    <row r="65" spans="1:10" x14ac:dyDescent="0.75">
      <c r="A65" s="31">
        <v>61</v>
      </c>
      <c r="B65" s="31">
        <v>6793</v>
      </c>
      <c r="C65" s="31">
        <v>13148</v>
      </c>
      <c r="D65" s="31">
        <v>19941</v>
      </c>
      <c r="F65" s="29">
        <f t="shared" si="1"/>
        <v>61.5</v>
      </c>
      <c r="G65" s="29">
        <f t="shared" si="2"/>
        <v>417769.5</v>
      </c>
      <c r="H65" s="29">
        <f t="shared" si="3"/>
        <v>808602</v>
      </c>
      <c r="I65" s="29">
        <f t="shared" si="4"/>
        <v>1226371.5</v>
      </c>
      <c r="J65" s="29">
        <f t="shared" si="5"/>
        <v>0.51665652570733189</v>
      </c>
    </row>
    <row r="66" spans="1:10" x14ac:dyDescent="0.75">
      <c r="A66" s="31">
        <v>62</v>
      </c>
      <c r="B66" s="31">
        <v>5867</v>
      </c>
      <c r="C66" s="31">
        <v>11641</v>
      </c>
      <c r="D66" s="31">
        <v>17508</v>
      </c>
      <c r="F66" s="29">
        <f t="shared" si="1"/>
        <v>62.5</v>
      </c>
      <c r="G66" s="29">
        <f t="shared" si="2"/>
        <v>366687.5</v>
      </c>
      <c r="H66" s="29">
        <f t="shared" si="3"/>
        <v>727562.5</v>
      </c>
      <c r="I66" s="29">
        <f t="shared" si="4"/>
        <v>1094250</v>
      </c>
      <c r="J66" s="29">
        <f t="shared" si="5"/>
        <v>0.50399450219053343</v>
      </c>
    </row>
    <row r="67" spans="1:10" x14ac:dyDescent="0.75">
      <c r="A67" s="31">
        <v>63</v>
      </c>
      <c r="B67" s="31">
        <v>5020</v>
      </c>
      <c r="C67" s="31">
        <v>9882</v>
      </c>
      <c r="D67" s="31">
        <v>14902</v>
      </c>
      <c r="F67" s="29">
        <f t="shared" si="1"/>
        <v>63.5</v>
      </c>
      <c r="G67" s="29">
        <f t="shared" si="2"/>
        <v>318770</v>
      </c>
      <c r="H67" s="29">
        <f t="shared" si="3"/>
        <v>627507</v>
      </c>
      <c r="I67" s="29">
        <f t="shared" si="4"/>
        <v>946277</v>
      </c>
      <c r="J67" s="29">
        <f t="shared" si="5"/>
        <v>0.50799433313094511</v>
      </c>
    </row>
    <row r="68" spans="1:10" x14ac:dyDescent="0.75">
      <c r="A68" s="31">
        <v>64</v>
      </c>
      <c r="B68" s="31">
        <v>4448</v>
      </c>
      <c r="C68" s="31">
        <v>8380</v>
      </c>
      <c r="D68" s="31">
        <v>12828</v>
      </c>
      <c r="F68" s="29">
        <f t="shared" si="1"/>
        <v>64.5</v>
      </c>
      <c r="G68" s="29">
        <f t="shared" si="2"/>
        <v>286896</v>
      </c>
      <c r="H68" s="29">
        <f t="shared" si="3"/>
        <v>540510</v>
      </c>
      <c r="I68" s="29">
        <f t="shared" si="4"/>
        <v>827406</v>
      </c>
      <c r="J68" s="29">
        <f t="shared" si="5"/>
        <v>0.53078758949880667</v>
      </c>
    </row>
    <row r="69" spans="1:10" x14ac:dyDescent="0.75">
      <c r="A69" s="31">
        <v>65</v>
      </c>
      <c r="B69" s="31">
        <v>3863</v>
      </c>
      <c r="C69" s="31">
        <v>7118</v>
      </c>
      <c r="D69" s="31">
        <v>10981</v>
      </c>
      <c r="F69" s="29">
        <f t="shared" ref="F69:F104" si="6">(A69+A70)/2</f>
        <v>65.5</v>
      </c>
      <c r="G69" s="29">
        <f t="shared" ref="G69:G104" si="7">$F69*B69</f>
        <v>253026.5</v>
      </c>
      <c r="H69" s="29">
        <f t="shared" ref="H69:H104" si="8">$F69*C69</f>
        <v>466229</v>
      </c>
      <c r="I69" s="29">
        <f t="shared" ref="I69:I104" si="9">$F69*D69</f>
        <v>719255.5</v>
      </c>
      <c r="J69" s="29">
        <f t="shared" ref="J69:J104" si="10">B69/C69</f>
        <v>0.54270862601854453</v>
      </c>
    </row>
    <row r="70" spans="1:10" x14ac:dyDescent="0.75">
      <c r="A70" s="31">
        <v>66</v>
      </c>
      <c r="B70" s="31">
        <v>3312</v>
      </c>
      <c r="C70" s="31">
        <v>5614</v>
      </c>
      <c r="D70" s="31">
        <v>8926</v>
      </c>
      <c r="F70" s="29">
        <f t="shared" si="6"/>
        <v>66.5</v>
      </c>
      <c r="G70" s="29">
        <f t="shared" si="7"/>
        <v>220248</v>
      </c>
      <c r="H70" s="29">
        <f t="shared" si="8"/>
        <v>373331</v>
      </c>
      <c r="I70" s="29">
        <f t="shared" si="9"/>
        <v>593579</v>
      </c>
      <c r="J70" s="29">
        <f t="shared" si="10"/>
        <v>0.58995368721054509</v>
      </c>
    </row>
    <row r="71" spans="1:10" x14ac:dyDescent="0.75">
      <c r="A71" s="31">
        <v>67</v>
      </c>
      <c r="B71" s="31">
        <v>3239</v>
      </c>
      <c r="C71" s="31">
        <v>5293</v>
      </c>
      <c r="D71" s="31">
        <v>8532</v>
      </c>
      <c r="F71" s="29">
        <f t="shared" si="6"/>
        <v>67.5</v>
      </c>
      <c r="G71" s="29">
        <f t="shared" si="7"/>
        <v>218632.5</v>
      </c>
      <c r="H71" s="29">
        <f t="shared" si="8"/>
        <v>357277.5</v>
      </c>
      <c r="I71" s="29">
        <f t="shared" si="9"/>
        <v>575910</v>
      </c>
      <c r="J71" s="29">
        <f t="shared" si="10"/>
        <v>0.61194029850746268</v>
      </c>
    </row>
    <row r="72" spans="1:10" x14ac:dyDescent="0.75">
      <c r="A72" s="31">
        <v>68</v>
      </c>
      <c r="B72" s="31">
        <v>3104</v>
      </c>
      <c r="C72" s="31">
        <v>4886</v>
      </c>
      <c r="D72" s="31">
        <v>7990</v>
      </c>
      <c r="F72" s="29">
        <f t="shared" si="6"/>
        <v>68.5</v>
      </c>
      <c r="G72" s="29">
        <f t="shared" si="7"/>
        <v>212624</v>
      </c>
      <c r="H72" s="29">
        <f t="shared" si="8"/>
        <v>334691</v>
      </c>
      <c r="I72" s="29">
        <f t="shared" si="9"/>
        <v>547315</v>
      </c>
      <c r="J72" s="29">
        <f t="shared" si="10"/>
        <v>0.63528448628735157</v>
      </c>
    </row>
    <row r="73" spans="1:10" x14ac:dyDescent="0.75">
      <c r="A73" s="31">
        <v>69</v>
      </c>
      <c r="B73" s="31">
        <v>3055</v>
      </c>
      <c r="C73" s="31">
        <v>4916</v>
      </c>
      <c r="D73" s="31">
        <v>7971</v>
      </c>
      <c r="F73" s="29">
        <f t="shared" si="6"/>
        <v>69.5</v>
      </c>
      <c r="G73" s="29">
        <f t="shared" si="7"/>
        <v>212322.5</v>
      </c>
      <c r="H73" s="29">
        <f t="shared" si="8"/>
        <v>341662</v>
      </c>
      <c r="I73" s="29">
        <f t="shared" si="9"/>
        <v>553984.5</v>
      </c>
      <c r="J73" s="29">
        <f t="shared" si="10"/>
        <v>0.62144019528071603</v>
      </c>
    </row>
    <row r="74" spans="1:10" x14ac:dyDescent="0.75">
      <c r="A74" s="31">
        <v>70</v>
      </c>
      <c r="B74" s="31">
        <v>2529</v>
      </c>
      <c r="C74" s="31">
        <v>4070</v>
      </c>
      <c r="D74" s="31">
        <v>6599</v>
      </c>
      <c r="F74" s="29">
        <f t="shared" si="6"/>
        <v>70.5</v>
      </c>
      <c r="G74" s="29">
        <f t="shared" si="7"/>
        <v>178294.5</v>
      </c>
      <c r="H74" s="29">
        <f t="shared" si="8"/>
        <v>286935</v>
      </c>
      <c r="I74" s="29">
        <f t="shared" si="9"/>
        <v>465229.5</v>
      </c>
      <c r="J74" s="29">
        <f t="shared" si="10"/>
        <v>0.62137592137592135</v>
      </c>
    </row>
    <row r="75" spans="1:10" x14ac:dyDescent="0.75">
      <c r="A75" s="31">
        <v>71</v>
      </c>
      <c r="B75" s="31">
        <v>2710</v>
      </c>
      <c r="C75" s="31">
        <v>4429</v>
      </c>
      <c r="D75" s="31">
        <v>7139</v>
      </c>
      <c r="F75" s="29">
        <f t="shared" si="6"/>
        <v>71.5</v>
      </c>
      <c r="G75" s="29">
        <f t="shared" si="7"/>
        <v>193765</v>
      </c>
      <c r="H75" s="29">
        <f t="shared" si="8"/>
        <v>316673.5</v>
      </c>
      <c r="I75" s="29">
        <f t="shared" si="9"/>
        <v>510438.5</v>
      </c>
      <c r="J75" s="29">
        <f t="shared" si="10"/>
        <v>0.61187627003838341</v>
      </c>
    </row>
    <row r="76" spans="1:10" x14ac:dyDescent="0.75">
      <c r="A76" s="31">
        <v>72</v>
      </c>
      <c r="B76" s="31">
        <v>2283</v>
      </c>
      <c r="C76" s="31">
        <v>3458</v>
      </c>
      <c r="D76" s="31">
        <v>5741</v>
      </c>
      <c r="F76" s="29">
        <f t="shared" si="6"/>
        <v>72.5</v>
      </c>
      <c r="G76" s="29">
        <f t="shared" si="7"/>
        <v>165517.5</v>
      </c>
      <c r="H76" s="29">
        <f t="shared" si="8"/>
        <v>250705</v>
      </c>
      <c r="I76" s="29">
        <f t="shared" si="9"/>
        <v>416222.5</v>
      </c>
      <c r="J76" s="29">
        <f t="shared" si="10"/>
        <v>0.66020821283979181</v>
      </c>
    </row>
    <row r="77" spans="1:10" x14ac:dyDescent="0.75">
      <c r="A77" s="31">
        <v>73</v>
      </c>
      <c r="B77" s="31">
        <v>2222</v>
      </c>
      <c r="C77" s="31">
        <v>3299</v>
      </c>
      <c r="D77" s="31">
        <v>5521</v>
      </c>
      <c r="F77" s="29">
        <f t="shared" si="6"/>
        <v>73.5</v>
      </c>
      <c r="G77" s="29">
        <f t="shared" si="7"/>
        <v>163317</v>
      </c>
      <c r="H77" s="29">
        <f t="shared" si="8"/>
        <v>242476.5</v>
      </c>
      <c r="I77" s="29">
        <f t="shared" si="9"/>
        <v>405793.5</v>
      </c>
      <c r="J77" s="29">
        <f t="shared" si="10"/>
        <v>0.67353743558654133</v>
      </c>
    </row>
    <row r="78" spans="1:10" x14ac:dyDescent="0.75">
      <c r="A78" s="31">
        <v>74</v>
      </c>
      <c r="B78" s="31">
        <v>1970</v>
      </c>
      <c r="C78" s="31">
        <v>2868</v>
      </c>
      <c r="D78" s="31">
        <v>4838</v>
      </c>
      <c r="F78" s="29">
        <f t="shared" si="6"/>
        <v>74.5</v>
      </c>
      <c r="G78" s="29">
        <f t="shared" si="7"/>
        <v>146765</v>
      </c>
      <c r="H78" s="29">
        <f t="shared" si="8"/>
        <v>213666</v>
      </c>
      <c r="I78" s="29">
        <f t="shared" si="9"/>
        <v>360431</v>
      </c>
      <c r="J78" s="29">
        <f t="shared" si="10"/>
        <v>0.68688981868898191</v>
      </c>
    </row>
    <row r="79" spans="1:10" x14ac:dyDescent="0.75">
      <c r="A79" s="31">
        <v>75</v>
      </c>
      <c r="B79" s="31">
        <v>1829</v>
      </c>
      <c r="C79" s="31">
        <v>2482</v>
      </c>
      <c r="D79" s="31">
        <v>4311</v>
      </c>
      <c r="F79" s="29">
        <f t="shared" si="6"/>
        <v>75.5</v>
      </c>
      <c r="G79" s="29">
        <f t="shared" si="7"/>
        <v>138089.5</v>
      </c>
      <c r="H79" s="29">
        <f t="shared" si="8"/>
        <v>187391</v>
      </c>
      <c r="I79" s="29">
        <f t="shared" si="9"/>
        <v>325480.5</v>
      </c>
      <c r="J79" s="29">
        <f t="shared" si="10"/>
        <v>0.73690572119258657</v>
      </c>
    </row>
    <row r="80" spans="1:10" x14ac:dyDescent="0.75">
      <c r="A80" s="31">
        <v>76</v>
      </c>
      <c r="B80" s="31">
        <v>1642</v>
      </c>
      <c r="C80" s="31">
        <v>2162</v>
      </c>
      <c r="D80" s="31">
        <v>3804</v>
      </c>
      <c r="F80" s="29">
        <f t="shared" si="6"/>
        <v>76.5</v>
      </c>
      <c r="G80" s="29">
        <f t="shared" si="7"/>
        <v>125613</v>
      </c>
      <c r="H80" s="29">
        <f t="shared" si="8"/>
        <v>165393</v>
      </c>
      <c r="I80" s="29">
        <f t="shared" si="9"/>
        <v>291006</v>
      </c>
      <c r="J80" s="29">
        <f t="shared" si="10"/>
        <v>0.75948196114708599</v>
      </c>
    </row>
    <row r="81" spans="1:10" x14ac:dyDescent="0.75">
      <c r="A81" s="31">
        <v>77</v>
      </c>
      <c r="B81" s="31">
        <v>1423</v>
      </c>
      <c r="C81" s="31">
        <v>1834</v>
      </c>
      <c r="D81" s="31">
        <v>3257</v>
      </c>
      <c r="F81" s="29">
        <f t="shared" si="6"/>
        <v>77.5</v>
      </c>
      <c r="G81" s="29">
        <f t="shared" si="7"/>
        <v>110282.5</v>
      </c>
      <c r="H81" s="29">
        <f t="shared" si="8"/>
        <v>142135</v>
      </c>
      <c r="I81" s="29">
        <f t="shared" si="9"/>
        <v>252417.5</v>
      </c>
      <c r="J81" s="29">
        <f t="shared" si="10"/>
        <v>0.77589967284623773</v>
      </c>
    </row>
    <row r="82" spans="1:10" x14ac:dyDescent="0.75">
      <c r="A82" s="31">
        <v>78</v>
      </c>
      <c r="B82" s="31">
        <v>1205</v>
      </c>
      <c r="C82" s="31">
        <v>1583</v>
      </c>
      <c r="D82" s="31">
        <v>2788</v>
      </c>
      <c r="F82" s="29">
        <f t="shared" si="6"/>
        <v>78.5</v>
      </c>
      <c r="G82" s="29">
        <f t="shared" si="7"/>
        <v>94592.5</v>
      </c>
      <c r="H82" s="29">
        <f t="shared" si="8"/>
        <v>124265.5</v>
      </c>
      <c r="I82" s="29">
        <f t="shared" si="9"/>
        <v>218858</v>
      </c>
      <c r="J82" s="29">
        <f t="shared" si="10"/>
        <v>0.76121288692356281</v>
      </c>
    </row>
    <row r="83" spans="1:10" x14ac:dyDescent="0.75">
      <c r="A83" s="31">
        <v>79</v>
      </c>
      <c r="B83" s="31">
        <v>1062</v>
      </c>
      <c r="C83" s="31">
        <v>1487</v>
      </c>
      <c r="D83" s="31">
        <v>2549</v>
      </c>
      <c r="F83" s="29">
        <f t="shared" si="6"/>
        <v>79.5</v>
      </c>
      <c r="G83" s="29">
        <f t="shared" si="7"/>
        <v>84429</v>
      </c>
      <c r="H83" s="29">
        <f t="shared" si="8"/>
        <v>118216.5</v>
      </c>
      <c r="I83" s="29">
        <f t="shared" si="9"/>
        <v>202645.5</v>
      </c>
      <c r="J83" s="29">
        <f t="shared" si="10"/>
        <v>0.71418964357767312</v>
      </c>
    </row>
    <row r="84" spans="1:10" x14ac:dyDescent="0.75">
      <c r="A84" s="31">
        <v>80</v>
      </c>
      <c r="B84" s="31">
        <v>809</v>
      </c>
      <c r="C84" s="31">
        <v>1093</v>
      </c>
      <c r="D84" s="31">
        <v>1902</v>
      </c>
      <c r="F84" s="29">
        <f t="shared" si="6"/>
        <v>80.5</v>
      </c>
      <c r="G84" s="29">
        <f t="shared" si="7"/>
        <v>65124.5</v>
      </c>
      <c r="H84" s="29">
        <f t="shared" si="8"/>
        <v>87986.5</v>
      </c>
      <c r="I84" s="29">
        <f t="shared" si="9"/>
        <v>153111</v>
      </c>
      <c r="J84" s="29">
        <f t="shared" si="10"/>
        <v>0.74016468435498628</v>
      </c>
    </row>
    <row r="85" spans="1:10" x14ac:dyDescent="0.75">
      <c r="A85" s="31">
        <v>81</v>
      </c>
      <c r="B85" s="31">
        <v>893</v>
      </c>
      <c r="C85" s="31">
        <v>1321</v>
      </c>
      <c r="D85" s="31">
        <v>2214</v>
      </c>
      <c r="F85" s="29">
        <f t="shared" si="6"/>
        <v>81.5</v>
      </c>
      <c r="G85" s="29">
        <f t="shared" si="7"/>
        <v>72779.5</v>
      </c>
      <c r="H85" s="29">
        <f t="shared" si="8"/>
        <v>107661.5</v>
      </c>
      <c r="I85" s="29">
        <f t="shared" si="9"/>
        <v>180441</v>
      </c>
      <c r="J85" s="29">
        <f t="shared" si="10"/>
        <v>0.67600302800908407</v>
      </c>
    </row>
    <row r="86" spans="1:10" x14ac:dyDescent="0.75">
      <c r="A86" s="31">
        <v>82</v>
      </c>
      <c r="B86" s="31">
        <v>625</v>
      </c>
      <c r="C86" s="31">
        <v>906</v>
      </c>
      <c r="D86" s="31">
        <v>1531</v>
      </c>
      <c r="F86" s="29">
        <f t="shared" si="6"/>
        <v>82.5</v>
      </c>
      <c r="G86" s="29">
        <f t="shared" si="7"/>
        <v>51562.5</v>
      </c>
      <c r="H86" s="29">
        <f t="shared" si="8"/>
        <v>74745</v>
      </c>
      <c r="I86" s="29">
        <f t="shared" si="9"/>
        <v>126307.5</v>
      </c>
      <c r="J86" s="29">
        <f t="shared" si="10"/>
        <v>0.6898454746136865</v>
      </c>
    </row>
    <row r="87" spans="1:10" x14ac:dyDescent="0.75">
      <c r="A87" s="31">
        <v>83</v>
      </c>
      <c r="B87" s="31">
        <v>599</v>
      </c>
      <c r="C87" s="31">
        <v>816</v>
      </c>
      <c r="D87" s="31">
        <v>1415</v>
      </c>
      <c r="F87" s="29">
        <f t="shared" si="6"/>
        <v>83.5</v>
      </c>
      <c r="G87" s="29">
        <f t="shared" si="7"/>
        <v>50016.5</v>
      </c>
      <c r="H87" s="29">
        <f t="shared" si="8"/>
        <v>68136</v>
      </c>
      <c r="I87" s="29">
        <f t="shared" si="9"/>
        <v>118152.5</v>
      </c>
      <c r="J87" s="29">
        <f t="shared" si="10"/>
        <v>0.73406862745098034</v>
      </c>
    </row>
    <row r="88" spans="1:10" x14ac:dyDescent="0.75">
      <c r="A88" s="31">
        <v>84</v>
      </c>
      <c r="B88" s="31">
        <v>495</v>
      </c>
      <c r="C88" s="31">
        <v>724</v>
      </c>
      <c r="D88" s="31">
        <v>1219</v>
      </c>
      <c r="F88" s="29">
        <f t="shared" si="6"/>
        <v>84.5</v>
      </c>
      <c r="G88" s="29">
        <f t="shared" si="7"/>
        <v>41827.5</v>
      </c>
      <c r="H88" s="29">
        <f t="shared" si="8"/>
        <v>61178</v>
      </c>
      <c r="I88" s="29">
        <f t="shared" si="9"/>
        <v>103005.5</v>
      </c>
      <c r="J88" s="29">
        <f t="shared" si="10"/>
        <v>0.68370165745856348</v>
      </c>
    </row>
    <row r="89" spans="1:10" x14ac:dyDescent="0.75">
      <c r="A89" s="31">
        <v>85</v>
      </c>
      <c r="B89" s="31">
        <v>408</v>
      </c>
      <c r="C89" s="31">
        <v>619</v>
      </c>
      <c r="D89" s="31">
        <v>1027</v>
      </c>
      <c r="F89" s="29">
        <f t="shared" si="6"/>
        <v>85.5</v>
      </c>
      <c r="G89" s="29">
        <f t="shared" si="7"/>
        <v>34884</v>
      </c>
      <c r="H89" s="29">
        <f t="shared" si="8"/>
        <v>52924.5</v>
      </c>
      <c r="I89" s="29">
        <f t="shared" si="9"/>
        <v>87808.5</v>
      </c>
      <c r="J89" s="29">
        <f t="shared" si="10"/>
        <v>0.65912762520193857</v>
      </c>
    </row>
    <row r="90" spans="1:10" x14ac:dyDescent="0.75">
      <c r="A90" s="31">
        <v>86</v>
      </c>
      <c r="B90" s="31">
        <v>347</v>
      </c>
      <c r="C90" s="31">
        <v>584</v>
      </c>
      <c r="D90" s="31">
        <v>931</v>
      </c>
      <c r="F90" s="29">
        <f t="shared" si="6"/>
        <v>86.5</v>
      </c>
      <c r="G90" s="29">
        <f t="shared" si="7"/>
        <v>30015.5</v>
      </c>
      <c r="H90" s="29">
        <f t="shared" si="8"/>
        <v>50516</v>
      </c>
      <c r="I90" s="29">
        <f t="shared" si="9"/>
        <v>80531.5</v>
      </c>
      <c r="J90" s="29">
        <f t="shared" si="10"/>
        <v>0.59417808219178081</v>
      </c>
    </row>
    <row r="91" spans="1:10" x14ac:dyDescent="0.75">
      <c r="A91" s="31">
        <v>87</v>
      </c>
      <c r="B91" s="31">
        <v>278</v>
      </c>
      <c r="C91" s="31">
        <v>458</v>
      </c>
      <c r="D91" s="31">
        <v>736</v>
      </c>
      <c r="F91" s="29">
        <f t="shared" si="6"/>
        <v>87.5</v>
      </c>
      <c r="G91" s="29">
        <f t="shared" si="7"/>
        <v>24325</v>
      </c>
      <c r="H91" s="29">
        <f t="shared" si="8"/>
        <v>40075</v>
      </c>
      <c r="I91" s="29">
        <f t="shared" si="9"/>
        <v>64400</v>
      </c>
      <c r="J91" s="29">
        <f t="shared" si="10"/>
        <v>0.60698689956331875</v>
      </c>
    </row>
    <row r="92" spans="1:10" x14ac:dyDescent="0.75">
      <c r="A92" s="31">
        <v>88</v>
      </c>
      <c r="B92" s="31">
        <v>249</v>
      </c>
      <c r="C92" s="31">
        <v>441</v>
      </c>
      <c r="D92" s="31">
        <v>690</v>
      </c>
      <c r="F92" s="29">
        <f t="shared" si="6"/>
        <v>88.5</v>
      </c>
      <c r="G92" s="29">
        <f t="shared" si="7"/>
        <v>22036.5</v>
      </c>
      <c r="H92" s="29">
        <f t="shared" si="8"/>
        <v>39028.5</v>
      </c>
      <c r="I92" s="29">
        <f t="shared" si="9"/>
        <v>61065</v>
      </c>
      <c r="J92" s="29">
        <f t="shared" si="10"/>
        <v>0.56462585034013602</v>
      </c>
    </row>
    <row r="93" spans="1:10" x14ac:dyDescent="0.75">
      <c r="A93" s="31">
        <v>89</v>
      </c>
      <c r="B93" s="31">
        <v>210</v>
      </c>
      <c r="C93" s="31">
        <v>332</v>
      </c>
      <c r="D93" s="31">
        <v>542</v>
      </c>
      <c r="F93" s="29">
        <f t="shared" si="6"/>
        <v>89.5</v>
      </c>
      <c r="G93" s="29">
        <f t="shared" si="7"/>
        <v>18795</v>
      </c>
      <c r="H93" s="29">
        <f t="shared" si="8"/>
        <v>29714</v>
      </c>
      <c r="I93" s="29">
        <f t="shared" si="9"/>
        <v>48509</v>
      </c>
      <c r="J93" s="29">
        <f t="shared" si="10"/>
        <v>0.63253012048192769</v>
      </c>
    </row>
    <row r="94" spans="1:10" x14ac:dyDescent="0.75">
      <c r="A94" s="31">
        <v>90</v>
      </c>
      <c r="B94" s="31">
        <v>160</v>
      </c>
      <c r="C94" s="31">
        <v>286</v>
      </c>
      <c r="D94" s="31">
        <v>446</v>
      </c>
      <c r="F94" s="29">
        <f t="shared" si="6"/>
        <v>90.5</v>
      </c>
      <c r="G94" s="29">
        <f t="shared" si="7"/>
        <v>14480</v>
      </c>
      <c r="H94" s="29">
        <f t="shared" si="8"/>
        <v>25883</v>
      </c>
      <c r="I94" s="29">
        <f t="shared" si="9"/>
        <v>40363</v>
      </c>
      <c r="J94" s="29">
        <f t="shared" si="10"/>
        <v>0.55944055944055948</v>
      </c>
    </row>
    <row r="95" spans="1:10" x14ac:dyDescent="0.75">
      <c r="A95" s="31">
        <v>91</v>
      </c>
      <c r="B95" s="31">
        <v>152</v>
      </c>
      <c r="C95" s="31">
        <v>293</v>
      </c>
      <c r="D95" s="31">
        <v>445</v>
      </c>
      <c r="F95" s="29">
        <f t="shared" si="6"/>
        <v>91.5</v>
      </c>
      <c r="G95" s="29">
        <f t="shared" si="7"/>
        <v>13908</v>
      </c>
      <c r="H95" s="29">
        <f t="shared" si="8"/>
        <v>26809.5</v>
      </c>
      <c r="I95" s="29">
        <f t="shared" si="9"/>
        <v>40717.5</v>
      </c>
      <c r="J95" s="29">
        <f t="shared" si="10"/>
        <v>0.51877133105802042</v>
      </c>
    </row>
    <row r="96" spans="1:10" x14ac:dyDescent="0.75">
      <c r="A96" s="31">
        <v>92</v>
      </c>
      <c r="B96" s="31">
        <v>89</v>
      </c>
      <c r="C96" s="31">
        <v>167</v>
      </c>
      <c r="D96" s="31">
        <v>256</v>
      </c>
      <c r="F96" s="29">
        <f t="shared" si="6"/>
        <v>92.5</v>
      </c>
      <c r="G96" s="29">
        <f t="shared" si="7"/>
        <v>8232.5</v>
      </c>
      <c r="H96" s="29">
        <f t="shared" si="8"/>
        <v>15447.5</v>
      </c>
      <c r="I96" s="29">
        <f t="shared" si="9"/>
        <v>23680</v>
      </c>
      <c r="J96" s="29">
        <f t="shared" si="10"/>
        <v>0.53293413173652693</v>
      </c>
    </row>
    <row r="97" spans="1:10" x14ac:dyDescent="0.75">
      <c r="A97" s="31">
        <v>93</v>
      </c>
      <c r="B97" s="31">
        <v>70</v>
      </c>
      <c r="C97" s="31">
        <v>118</v>
      </c>
      <c r="D97" s="31">
        <v>188</v>
      </c>
      <c r="F97" s="29">
        <f t="shared" si="6"/>
        <v>93.5</v>
      </c>
      <c r="G97" s="29">
        <f t="shared" si="7"/>
        <v>6545</v>
      </c>
      <c r="H97" s="29">
        <f t="shared" si="8"/>
        <v>11033</v>
      </c>
      <c r="I97" s="29">
        <f t="shared" si="9"/>
        <v>17578</v>
      </c>
      <c r="J97" s="29">
        <f t="shared" si="10"/>
        <v>0.59322033898305082</v>
      </c>
    </row>
    <row r="98" spans="1:10" x14ac:dyDescent="0.75">
      <c r="A98" s="31">
        <v>94</v>
      </c>
      <c r="B98" s="31">
        <v>39</v>
      </c>
      <c r="C98" s="31">
        <v>96</v>
      </c>
      <c r="D98" s="31">
        <v>135</v>
      </c>
      <c r="F98" s="29">
        <f t="shared" si="6"/>
        <v>94.5</v>
      </c>
      <c r="G98" s="29">
        <f t="shared" si="7"/>
        <v>3685.5</v>
      </c>
      <c r="H98" s="29">
        <f t="shared" si="8"/>
        <v>9072</v>
      </c>
      <c r="I98" s="29">
        <f t="shared" si="9"/>
        <v>12757.5</v>
      </c>
      <c r="J98" s="29">
        <f t="shared" si="10"/>
        <v>0.40625</v>
      </c>
    </row>
    <row r="99" spans="1:10" x14ac:dyDescent="0.75">
      <c r="A99" s="31">
        <v>95</v>
      </c>
      <c r="B99" s="31">
        <v>34</v>
      </c>
      <c r="C99" s="31">
        <v>74</v>
      </c>
      <c r="D99" s="31">
        <v>108</v>
      </c>
      <c r="F99" s="29">
        <f t="shared" si="6"/>
        <v>95.5</v>
      </c>
      <c r="G99" s="29">
        <f t="shared" si="7"/>
        <v>3247</v>
      </c>
      <c r="H99" s="29">
        <f t="shared" si="8"/>
        <v>7067</v>
      </c>
      <c r="I99" s="29">
        <f t="shared" si="9"/>
        <v>10314</v>
      </c>
      <c r="J99" s="29">
        <f t="shared" si="10"/>
        <v>0.45945945945945948</v>
      </c>
    </row>
    <row r="100" spans="1:10" x14ac:dyDescent="0.75">
      <c r="A100" s="31">
        <v>96</v>
      </c>
      <c r="B100" s="31">
        <v>31</v>
      </c>
      <c r="C100" s="31">
        <v>67</v>
      </c>
      <c r="D100" s="31">
        <v>98</v>
      </c>
      <c r="F100" s="29">
        <f t="shared" si="6"/>
        <v>96.5</v>
      </c>
      <c r="G100" s="29">
        <f t="shared" si="7"/>
        <v>2991.5</v>
      </c>
      <c r="H100" s="29">
        <f t="shared" si="8"/>
        <v>6465.5</v>
      </c>
      <c r="I100" s="29">
        <f t="shared" si="9"/>
        <v>9457</v>
      </c>
      <c r="J100" s="29">
        <f t="shared" si="10"/>
        <v>0.46268656716417911</v>
      </c>
    </row>
    <row r="101" spans="1:10" x14ac:dyDescent="0.75">
      <c r="A101" s="31">
        <v>97</v>
      </c>
      <c r="B101" s="31">
        <v>30</v>
      </c>
      <c r="C101" s="31">
        <v>63</v>
      </c>
      <c r="D101" s="31">
        <v>93</v>
      </c>
      <c r="F101" s="29">
        <f t="shared" si="6"/>
        <v>97.5</v>
      </c>
      <c r="G101" s="29">
        <f t="shared" si="7"/>
        <v>2925</v>
      </c>
      <c r="H101" s="29">
        <f t="shared" si="8"/>
        <v>6142.5</v>
      </c>
      <c r="I101" s="29">
        <f t="shared" si="9"/>
        <v>9067.5</v>
      </c>
      <c r="J101" s="29">
        <f t="shared" si="10"/>
        <v>0.47619047619047616</v>
      </c>
    </row>
    <row r="102" spans="1:10" x14ac:dyDescent="0.75">
      <c r="A102" s="31">
        <v>98</v>
      </c>
      <c r="B102" s="31">
        <v>21</v>
      </c>
      <c r="C102" s="31">
        <v>41</v>
      </c>
      <c r="D102" s="31">
        <v>62</v>
      </c>
      <c r="F102" s="29">
        <f t="shared" si="6"/>
        <v>98.5</v>
      </c>
      <c r="G102" s="29">
        <f t="shared" si="7"/>
        <v>2068.5</v>
      </c>
      <c r="H102" s="29">
        <f t="shared" si="8"/>
        <v>4038.5</v>
      </c>
      <c r="I102" s="29">
        <f t="shared" si="9"/>
        <v>6107</v>
      </c>
      <c r="J102" s="29">
        <f t="shared" si="10"/>
        <v>0.51219512195121952</v>
      </c>
    </row>
    <row r="103" spans="1:10" x14ac:dyDescent="0.75">
      <c r="A103" s="31">
        <v>99</v>
      </c>
      <c r="B103" s="31">
        <v>22</v>
      </c>
      <c r="C103" s="31">
        <v>31</v>
      </c>
      <c r="D103" s="31">
        <v>53</v>
      </c>
      <c r="F103" s="29">
        <f t="shared" si="6"/>
        <v>99.5</v>
      </c>
      <c r="G103" s="29">
        <f t="shared" si="7"/>
        <v>2189</v>
      </c>
      <c r="H103" s="29">
        <f t="shared" si="8"/>
        <v>3084.5</v>
      </c>
      <c r="I103" s="29">
        <f t="shared" si="9"/>
        <v>5273.5</v>
      </c>
      <c r="J103" s="29">
        <f t="shared" si="10"/>
        <v>0.70967741935483875</v>
      </c>
    </row>
    <row r="104" spans="1:10" x14ac:dyDescent="0.75">
      <c r="A104" s="32">
        <v>100</v>
      </c>
      <c r="B104" s="31">
        <v>15</v>
      </c>
      <c r="C104" s="31">
        <v>35</v>
      </c>
      <c r="D104" s="31">
        <v>50</v>
      </c>
      <c r="F104" s="29">
        <f t="shared" si="6"/>
        <v>102.5</v>
      </c>
      <c r="G104" s="29">
        <f t="shared" si="7"/>
        <v>1537.5</v>
      </c>
      <c r="H104" s="29">
        <f t="shared" si="8"/>
        <v>3587.5</v>
      </c>
      <c r="I104" s="29">
        <f t="shared" si="9"/>
        <v>5125</v>
      </c>
      <c r="J104" s="29">
        <f t="shared" si="10"/>
        <v>0.42857142857142855</v>
      </c>
    </row>
    <row r="105" spans="1:10" x14ac:dyDescent="0.75">
      <c r="A105" s="32">
        <v>105</v>
      </c>
    </row>
    <row r="107" spans="1:10" x14ac:dyDescent="0.75">
      <c r="A107" s="31" t="s">
        <v>35</v>
      </c>
      <c r="B107" s="31">
        <v>1891560</v>
      </c>
      <c r="C107" s="31">
        <v>2160521</v>
      </c>
      <c r="D107" s="31">
        <v>4052081</v>
      </c>
      <c r="G107">
        <f>SUM(G4:G106)</f>
        <v>58477413</v>
      </c>
      <c r="H107">
        <f t="shared" ref="H107:I107" si="11">SUM(H4:H106)</f>
        <v>72027162.5</v>
      </c>
      <c r="I107">
        <f t="shared" si="11"/>
        <v>130504575.5</v>
      </c>
    </row>
    <row r="110" spans="1:10" x14ac:dyDescent="0.75">
      <c r="B110" t="s">
        <v>41</v>
      </c>
      <c r="C110" t="s">
        <v>42</v>
      </c>
      <c r="D110" t="s">
        <v>43</v>
      </c>
      <c r="E110" t="s">
        <v>44</v>
      </c>
    </row>
    <row r="111" spans="1:10" x14ac:dyDescent="0.75">
      <c r="C111">
        <f>G107/B107</f>
        <v>30.914913087610227</v>
      </c>
      <c r="D111">
        <f t="shared" ref="D111:E111" si="12">H107/C107</f>
        <v>33.33786734773696</v>
      </c>
      <c r="E111">
        <f t="shared" si="12"/>
        <v>32.206803245048654</v>
      </c>
    </row>
    <row r="114" spans="2:3" x14ac:dyDescent="0.75">
      <c r="B114" t="s">
        <v>45</v>
      </c>
      <c r="C114">
        <f>(SUM(D69:D104)/SUM(D4:D18))*100</f>
        <v>13.432025041891999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opLeftCell="A203" workbookViewId="0">
      <selection activeCell="M215" sqref="M215"/>
    </sheetView>
  </sheetViews>
  <sheetFormatPr defaultRowHeight="14.75" x14ac:dyDescent="0.75"/>
  <cols>
    <col min="8" max="8" width="8.86328125" customWidth="1"/>
  </cols>
  <sheetData>
    <row r="1" spans="1:10" x14ac:dyDescent="0.75">
      <c r="A1" t="s">
        <v>47</v>
      </c>
    </row>
    <row r="3" spans="1:10" ht="16.75" x14ac:dyDescent="0.75">
      <c r="A3" t="s">
        <v>32</v>
      </c>
      <c r="B3" t="s">
        <v>26</v>
      </c>
      <c r="C3" t="s">
        <v>33</v>
      </c>
      <c r="D3" t="s">
        <v>34</v>
      </c>
      <c r="F3" s="29" t="s">
        <v>37</v>
      </c>
      <c r="G3" s="29" t="s">
        <v>38</v>
      </c>
      <c r="H3" s="29" t="s">
        <v>39</v>
      </c>
      <c r="I3" s="29" t="s">
        <v>40</v>
      </c>
      <c r="J3" s="29" t="s">
        <v>46</v>
      </c>
    </row>
    <row r="4" spans="1:10" x14ac:dyDescent="0.75">
      <c r="A4" s="31">
        <v>0</v>
      </c>
      <c r="B4" s="31">
        <v>34433</v>
      </c>
      <c r="C4" s="31">
        <v>32520</v>
      </c>
      <c r="D4" s="31">
        <v>66953</v>
      </c>
      <c r="F4" s="29">
        <f>(A4+A5)/2</f>
        <v>0.5</v>
      </c>
      <c r="G4" s="29">
        <f>$F4*B4</f>
        <v>17216.5</v>
      </c>
      <c r="H4" s="29">
        <f t="shared" ref="H4:I19" si="0">$F4*C4</f>
        <v>16260</v>
      </c>
      <c r="I4" s="29">
        <f t="shared" si="0"/>
        <v>33476.5</v>
      </c>
      <c r="J4" s="29">
        <f>B4/C4</f>
        <v>1.0588253382533825</v>
      </c>
    </row>
    <row r="5" spans="1:10" x14ac:dyDescent="0.75">
      <c r="A5" s="31">
        <v>1</v>
      </c>
      <c r="B5" s="31">
        <v>35112</v>
      </c>
      <c r="C5" s="31">
        <v>32730</v>
      </c>
      <c r="D5" s="31">
        <v>67842</v>
      </c>
      <c r="F5" s="29">
        <f t="shared" ref="F5:F68" si="1">(A5+A6)/2</f>
        <v>1.5</v>
      </c>
      <c r="G5" s="29">
        <f t="shared" ref="G5:I68" si="2">$F5*B5</f>
        <v>52668</v>
      </c>
      <c r="H5" s="29">
        <f t="shared" si="0"/>
        <v>49095</v>
      </c>
      <c r="I5" s="29">
        <f t="shared" si="0"/>
        <v>101763</v>
      </c>
      <c r="J5" s="29">
        <f t="shared" ref="J5:J68" si="3">B5/C5</f>
        <v>1.0727772685609533</v>
      </c>
    </row>
    <row r="6" spans="1:10" x14ac:dyDescent="0.75">
      <c r="A6" s="31">
        <v>2</v>
      </c>
      <c r="B6" s="31">
        <v>34781</v>
      </c>
      <c r="C6" s="31">
        <v>32745</v>
      </c>
      <c r="D6" s="31">
        <v>67526</v>
      </c>
      <c r="F6" s="29">
        <f t="shared" si="1"/>
        <v>2.5</v>
      </c>
      <c r="G6" s="29">
        <f t="shared" si="2"/>
        <v>86952.5</v>
      </c>
      <c r="H6" s="29">
        <f t="shared" si="0"/>
        <v>81862.5</v>
      </c>
      <c r="I6" s="29">
        <f t="shared" si="0"/>
        <v>168815</v>
      </c>
      <c r="J6" s="29">
        <f t="shared" si="3"/>
        <v>1.0621774316689572</v>
      </c>
    </row>
    <row r="7" spans="1:10" x14ac:dyDescent="0.75">
      <c r="A7" s="31">
        <v>3</v>
      </c>
      <c r="B7" s="31">
        <v>35283</v>
      </c>
      <c r="C7" s="31">
        <v>33392</v>
      </c>
      <c r="D7" s="31">
        <v>68675</v>
      </c>
      <c r="F7" s="29">
        <f t="shared" si="1"/>
        <v>3.5</v>
      </c>
      <c r="G7" s="29">
        <f t="shared" si="2"/>
        <v>123490.5</v>
      </c>
      <c r="H7" s="29">
        <f t="shared" si="0"/>
        <v>116872</v>
      </c>
      <c r="I7" s="29">
        <f t="shared" si="0"/>
        <v>240362.5</v>
      </c>
      <c r="J7" s="29">
        <f t="shared" si="3"/>
        <v>1.0566303306181122</v>
      </c>
    </row>
    <row r="8" spans="1:10" x14ac:dyDescent="0.75">
      <c r="A8" s="31">
        <v>4</v>
      </c>
      <c r="B8" s="31">
        <v>34824</v>
      </c>
      <c r="C8" s="31">
        <v>32923</v>
      </c>
      <c r="D8" s="31">
        <v>67747</v>
      </c>
      <c r="F8" s="29">
        <f t="shared" si="1"/>
        <v>4.5</v>
      </c>
      <c r="G8" s="29">
        <f t="shared" si="2"/>
        <v>156708</v>
      </c>
      <c r="H8" s="29">
        <f t="shared" si="0"/>
        <v>148153.5</v>
      </c>
      <c r="I8" s="29">
        <f t="shared" si="0"/>
        <v>304861.5</v>
      </c>
      <c r="J8" s="29">
        <f t="shared" si="3"/>
        <v>1.0577407891139932</v>
      </c>
    </row>
    <row r="9" spans="1:10" x14ac:dyDescent="0.75">
      <c r="A9" s="31">
        <v>5</v>
      </c>
      <c r="B9" s="31">
        <v>35579</v>
      </c>
      <c r="C9" s="31">
        <v>33153</v>
      </c>
      <c r="D9" s="31">
        <v>68732</v>
      </c>
      <c r="F9" s="29">
        <f t="shared" si="1"/>
        <v>5.5</v>
      </c>
      <c r="G9" s="29">
        <f t="shared" si="2"/>
        <v>195684.5</v>
      </c>
      <c r="H9" s="29">
        <f t="shared" si="0"/>
        <v>182341.5</v>
      </c>
      <c r="I9" s="29">
        <f t="shared" si="0"/>
        <v>378026</v>
      </c>
      <c r="J9" s="29">
        <f t="shared" si="3"/>
        <v>1.073175881519018</v>
      </c>
    </row>
    <row r="10" spans="1:10" x14ac:dyDescent="0.75">
      <c r="A10" s="31">
        <v>6</v>
      </c>
      <c r="B10" s="31">
        <v>33871</v>
      </c>
      <c r="C10" s="31">
        <v>31569</v>
      </c>
      <c r="D10" s="31">
        <v>65440</v>
      </c>
      <c r="F10" s="29">
        <f t="shared" si="1"/>
        <v>6.5</v>
      </c>
      <c r="G10" s="29">
        <f t="shared" si="2"/>
        <v>220161.5</v>
      </c>
      <c r="H10" s="29">
        <f t="shared" si="0"/>
        <v>205198.5</v>
      </c>
      <c r="I10" s="29">
        <f t="shared" si="0"/>
        <v>425360</v>
      </c>
      <c r="J10" s="29">
        <f t="shared" si="3"/>
        <v>1.0729196363521176</v>
      </c>
    </row>
    <row r="11" spans="1:10" x14ac:dyDescent="0.75">
      <c r="A11" s="31">
        <v>7</v>
      </c>
      <c r="B11" s="31">
        <v>33085</v>
      </c>
      <c r="C11" s="31">
        <v>30788</v>
      </c>
      <c r="D11" s="31">
        <v>63873</v>
      </c>
      <c r="F11" s="29">
        <f t="shared" si="1"/>
        <v>7.5</v>
      </c>
      <c r="G11" s="29">
        <f t="shared" si="2"/>
        <v>248137.5</v>
      </c>
      <c r="H11" s="29">
        <f t="shared" si="0"/>
        <v>230910</v>
      </c>
      <c r="I11" s="29">
        <f t="shared" si="0"/>
        <v>479047.5</v>
      </c>
      <c r="J11" s="29">
        <f t="shared" si="3"/>
        <v>1.0746069897362609</v>
      </c>
    </row>
    <row r="12" spans="1:10" x14ac:dyDescent="0.75">
      <c r="A12" s="31">
        <v>8</v>
      </c>
      <c r="B12" s="31">
        <v>32333</v>
      </c>
      <c r="C12" s="31">
        <v>30099</v>
      </c>
      <c r="D12" s="31">
        <v>62432</v>
      </c>
      <c r="F12" s="29">
        <f t="shared" si="1"/>
        <v>8.5</v>
      </c>
      <c r="G12" s="29">
        <f t="shared" si="2"/>
        <v>274830.5</v>
      </c>
      <c r="H12" s="29">
        <f t="shared" si="0"/>
        <v>255841.5</v>
      </c>
      <c r="I12" s="29">
        <f t="shared" si="0"/>
        <v>530672</v>
      </c>
      <c r="J12" s="29">
        <f t="shared" si="3"/>
        <v>1.0742217349413601</v>
      </c>
    </row>
    <row r="13" spans="1:10" x14ac:dyDescent="0.75">
      <c r="A13" s="31">
        <v>9</v>
      </c>
      <c r="B13" s="31">
        <v>30658</v>
      </c>
      <c r="C13" s="31">
        <v>28577</v>
      </c>
      <c r="D13" s="31">
        <v>59235</v>
      </c>
      <c r="F13" s="29">
        <f t="shared" si="1"/>
        <v>9.5</v>
      </c>
      <c r="G13" s="29">
        <f t="shared" si="2"/>
        <v>291251</v>
      </c>
      <c r="H13" s="29">
        <f t="shared" si="0"/>
        <v>271481.5</v>
      </c>
      <c r="I13" s="29">
        <f t="shared" si="0"/>
        <v>562732.5</v>
      </c>
      <c r="J13" s="29">
        <f t="shared" si="3"/>
        <v>1.0728207999440109</v>
      </c>
    </row>
    <row r="14" spans="1:10" x14ac:dyDescent="0.75">
      <c r="A14" s="31">
        <v>10</v>
      </c>
      <c r="B14" s="31">
        <v>28848</v>
      </c>
      <c r="C14" s="31">
        <v>26785</v>
      </c>
      <c r="D14" s="31">
        <v>55633</v>
      </c>
      <c r="F14" s="29">
        <f t="shared" si="1"/>
        <v>10.5</v>
      </c>
      <c r="G14" s="29">
        <f t="shared" si="2"/>
        <v>302904</v>
      </c>
      <c r="H14" s="29">
        <f t="shared" si="0"/>
        <v>281242.5</v>
      </c>
      <c r="I14" s="29">
        <f t="shared" si="0"/>
        <v>584146.5</v>
      </c>
      <c r="J14" s="29">
        <f t="shared" si="3"/>
        <v>1.0770207205525482</v>
      </c>
    </row>
    <row r="15" spans="1:10" x14ac:dyDescent="0.75">
      <c r="A15" s="31">
        <v>11</v>
      </c>
      <c r="B15" s="31">
        <v>27489</v>
      </c>
      <c r="C15" s="31">
        <v>25530</v>
      </c>
      <c r="D15" s="31">
        <v>53019</v>
      </c>
      <c r="F15" s="29">
        <f t="shared" si="1"/>
        <v>11.5</v>
      </c>
      <c r="G15" s="29">
        <f t="shared" si="2"/>
        <v>316123.5</v>
      </c>
      <c r="H15" s="29">
        <f t="shared" si="0"/>
        <v>293595</v>
      </c>
      <c r="I15" s="29">
        <f t="shared" si="0"/>
        <v>609718.5</v>
      </c>
      <c r="J15" s="29">
        <f t="shared" si="3"/>
        <v>1.0767332549941246</v>
      </c>
    </row>
    <row r="16" spans="1:10" x14ac:dyDescent="0.75">
      <c r="A16" s="31">
        <v>12</v>
      </c>
      <c r="B16" s="31">
        <v>25581</v>
      </c>
      <c r="C16" s="31">
        <v>23615</v>
      </c>
      <c r="D16" s="31">
        <v>49196</v>
      </c>
      <c r="F16" s="29">
        <f t="shared" si="1"/>
        <v>12.5</v>
      </c>
      <c r="G16" s="29">
        <f t="shared" si="2"/>
        <v>319762.5</v>
      </c>
      <c r="H16" s="29">
        <f t="shared" si="0"/>
        <v>295187.5</v>
      </c>
      <c r="I16" s="29">
        <f t="shared" si="0"/>
        <v>614950</v>
      </c>
      <c r="J16" s="29">
        <f t="shared" si="3"/>
        <v>1.0832521702307856</v>
      </c>
    </row>
    <row r="17" spans="1:10" x14ac:dyDescent="0.75">
      <c r="A17" s="31">
        <v>13</v>
      </c>
      <c r="B17" s="31">
        <v>24355</v>
      </c>
      <c r="C17" s="31">
        <v>22747</v>
      </c>
      <c r="D17" s="31">
        <v>47102</v>
      </c>
      <c r="F17" s="29">
        <f t="shared" si="1"/>
        <v>13.5</v>
      </c>
      <c r="G17" s="29">
        <f t="shared" si="2"/>
        <v>328792.5</v>
      </c>
      <c r="H17" s="29">
        <f t="shared" si="0"/>
        <v>307084.5</v>
      </c>
      <c r="I17" s="29">
        <f t="shared" si="0"/>
        <v>635877</v>
      </c>
      <c r="J17" s="29">
        <f t="shared" si="3"/>
        <v>1.0706906405240251</v>
      </c>
    </row>
    <row r="18" spans="1:10" x14ac:dyDescent="0.75">
      <c r="A18" s="31">
        <v>14</v>
      </c>
      <c r="B18" s="31">
        <v>22714</v>
      </c>
      <c r="C18" s="31">
        <v>20961</v>
      </c>
      <c r="D18" s="31">
        <v>43675</v>
      </c>
      <c r="F18" s="29">
        <f t="shared" si="1"/>
        <v>14.5</v>
      </c>
      <c r="G18" s="29">
        <f t="shared" si="2"/>
        <v>329353</v>
      </c>
      <c r="H18" s="29">
        <f t="shared" si="0"/>
        <v>303934.5</v>
      </c>
      <c r="I18" s="29">
        <f t="shared" si="0"/>
        <v>633287.5</v>
      </c>
      <c r="J18" s="29">
        <f t="shared" si="3"/>
        <v>1.0836315061304327</v>
      </c>
    </row>
    <row r="19" spans="1:10" x14ac:dyDescent="0.75">
      <c r="A19" s="31">
        <v>15</v>
      </c>
      <c r="B19" s="31">
        <v>22900</v>
      </c>
      <c r="C19" s="31">
        <v>20520</v>
      </c>
      <c r="D19" s="31">
        <v>43420</v>
      </c>
      <c r="F19" s="29">
        <f t="shared" si="1"/>
        <v>15.5</v>
      </c>
      <c r="G19" s="29">
        <f t="shared" si="2"/>
        <v>354950</v>
      </c>
      <c r="H19" s="29">
        <f t="shared" si="0"/>
        <v>318060</v>
      </c>
      <c r="I19" s="29">
        <f t="shared" si="0"/>
        <v>673010</v>
      </c>
      <c r="J19" s="29">
        <f t="shared" si="3"/>
        <v>1.1159844054580896</v>
      </c>
    </row>
    <row r="20" spans="1:10" x14ac:dyDescent="0.75">
      <c r="A20" s="31">
        <v>16</v>
      </c>
      <c r="B20" s="31">
        <v>23557</v>
      </c>
      <c r="C20" s="31">
        <v>20624</v>
      </c>
      <c r="D20" s="31">
        <v>44181</v>
      </c>
      <c r="F20" s="29">
        <f t="shared" si="1"/>
        <v>16.5</v>
      </c>
      <c r="G20" s="29">
        <f t="shared" si="2"/>
        <v>388690.5</v>
      </c>
      <c r="H20" s="29">
        <f t="shared" si="2"/>
        <v>340296</v>
      </c>
      <c r="I20" s="29">
        <f t="shared" si="2"/>
        <v>728986.5</v>
      </c>
      <c r="J20" s="29">
        <f t="shared" si="3"/>
        <v>1.1422129557796741</v>
      </c>
    </row>
    <row r="21" spans="1:10" x14ac:dyDescent="0.75">
      <c r="A21" s="31">
        <v>17</v>
      </c>
      <c r="B21" s="31">
        <v>25271</v>
      </c>
      <c r="C21" s="31">
        <v>21225</v>
      </c>
      <c r="D21" s="31">
        <v>46496</v>
      </c>
      <c r="F21" s="29">
        <f t="shared" si="1"/>
        <v>17.5</v>
      </c>
      <c r="G21" s="29">
        <f t="shared" si="2"/>
        <v>442242.5</v>
      </c>
      <c r="H21" s="29">
        <f t="shared" si="2"/>
        <v>371437.5</v>
      </c>
      <c r="I21" s="29">
        <f t="shared" si="2"/>
        <v>813680</v>
      </c>
      <c r="J21" s="29">
        <f t="shared" si="3"/>
        <v>1.1906242638398115</v>
      </c>
    </row>
    <row r="22" spans="1:10" x14ac:dyDescent="0.75">
      <c r="A22" s="31">
        <v>18</v>
      </c>
      <c r="B22" s="31">
        <v>28643</v>
      </c>
      <c r="C22" s="31">
        <v>19234</v>
      </c>
      <c r="D22" s="31">
        <v>47877</v>
      </c>
      <c r="F22" s="29">
        <f t="shared" si="1"/>
        <v>18.5</v>
      </c>
      <c r="G22" s="29">
        <f t="shared" si="2"/>
        <v>529895.5</v>
      </c>
      <c r="H22" s="29">
        <f t="shared" si="2"/>
        <v>355829</v>
      </c>
      <c r="I22" s="29">
        <f t="shared" si="2"/>
        <v>885724.5</v>
      </c>
      <c r="J22" s="29">
        <f t="shared" si="3"/>
        <v>1.4891858167827805</v>
      </c>
    </row>
    <row r="23" spans="1:10" x14ac:dyDescent="0.75">
      <c r="A23" s="31">
        <v>19</v>
      </c>
      <c r="B23" s="31">
        <v>35959</v>
      </c>
      <c r="C23" s="31">
        <v>20397</v>
      </c>
      <c r="D23" s="31">
        <v>56356</v>
      </c>
      <c r="F23" s="29">
        <f t="shared" si="1"/>
        <v>19.5</v>
      </c>
      <c r="G23" s="29">
        <f t="shared" si="2"/>
        <v>701200.5</v>
      </c>
      <c r="H23" s="29">
        <f t="shared" si="2"/>
        <v>397741.5</v>
      </c>
      <c r="I23" s="29">
        <f t="shared" si="2"/>
        <v>1098942</v>
      </c>
      <c r="J23" s="29">
        <f t="shared" si="3"/>
        <v>1.7629553365691033</v>
      </c>
    </row>
    <row r="24" spans="1:10" x14ac:dyDescent="0.75">
      <c r="A24" s="31">
        <v>20</v>
      </c>
      <c r="B24" s="31">
        <v>37456</v>
      </c>
      <c r="C24" s="31">
        <v>22923</v>
      </c>
      <c r="D24" s="31">
        <v>60379</v>
      </c>
      <c r="F24" s="29">
        <f t="shared" si="1"/>
        <v>20.5</v>
      </c>
      <c r="G24" s="29">
        <f t="shared" si="2"/>
        <v>767848</v>
      </c>
      <c r="H24" s="29">
        <f t="shared" si="2"/>
        <v>469921.5</v>
      </c>
      <c r="I24" s="29">
        <f t="shared" si="2"/>
        <v>1237769.5</v>
      </c>
      <c r="J24" s="29">
        <f t="shared" si="3"/>
        <v>1.6339920603760416</v>
      </c>
    </row>
    <row r="25" spans="1:10" x14ac:dyDescent="0.75">
      <c r="A25" s="31">
        <v>21</v>
      </c>
      <c r="B25" s="31">
        <v>38446</v>
      </c>
      <c r="C25" s="31">
        <v>24806</v>
      </c>
      <c r="D25" s="31">
        <v>63252</v>
      </c>
      <c r="F25" s="29">
        <f t="shared" si="1"/>
        <v>21.5</v>
      </c>
      <c r="G25" s="29">
        <f t="shared" si="2"/>
        <v>826589</v>
      </c>
      <c r="H25" s="29">
        <f t="shared" si="2"/>
        <v>533329</v>
      </c>
      <c r="I25" s="29">
        <f t="shared" si="2"/>
        <v>1359918</v>
      </c>
      <c r="J25" s="29">
        <f t="shared" si="3"/>
        <v>1.5498669676691124</v>
      </c>
    </row>
    <row r="26" spans="1:10" x14ac:dyDescent="0.75">
      <c r="A26" s="31">
        <v>22</v>
      </c>
      <c r="B26" s="31">
        <v>38357</v>
      </c>
      <c r="C26" s="31">
        <v>27198</v>
      </c>
      <c r="D26" s="31">
        <v>65555</v>
      </c>
      <c r="F26" s="29">
        <f t="shared" si="1"/>
        <v>22.5</v>
      </c>
      <c r="G26" s="29">
        <f t="shared" si="2"/>
        <v>863032.5</v>
      </c>
      <c r="H26" s="29">
        <f t="shared" si="2"/>
        <v>611955</v>
      </c>
      <c r="I26" s="29">
        <f t="shared" si="2"/>
        <v>1474987.5</v>
      </c>
      <c r="J26" s="29">
        <f t="shared" si="3"/>
        <v>1.4102875211412604</v>
      </c>
    </row>
    <row r="27" spans="1:10" x14ac:dyDescent="0.75">
      <c r="A27" s="31">
        <v>23</v>
      </c>
      <c r="B27" s="31">
        <v>38486</v>
      </c>
      <c r="C27" s="31">
        <v>30132</v>
      </c>
      <c r="D27" s="31">
        <v>68618</v>
      </c>
      <c r="F27" s="29">
        <f t="shared" si="1"/>
        <v>23.5</v>
      </c>
      <c r="G27" s="29">
        <f t="shared" si="2"/>
        <v>904421</v>
      </c>
      <c r="H27" s="29">
        <f t="shared" si="2"/>
        <v>708102</v>
      </c>
      <c r="I27" s="29">
        <f t="shared" si="2"/>
        <v>1612523</v>
      </c>
      <c r="J27" s="29">
        <f t="shared" si="3"/>
        <v>1.2772467808310102</v>
      </c>
    </row>
    <row r="28" spans="1:10" x14ac:dyDescent="0.75">
      <c r="A28" s="31">
        <v>24</v>
      </c>
      <c r="B28" s="31">
        <v>37967</v>
      </c>
      <c r="C28" s="31">
        <v>32753</v>
      </c>
      <c r="D28" s="31">
        <v>70720</v>
      </c>
      <c r="F28" s="29">
        <f t="shared" si="1"/>
        <v>24.5</v>
      </c>
      <c r="G28" s="29">
        <f t="shared" si="2"/>
        <v>930191.5</v>
      </c>
      <c r="H28" s="29">
        <f t="shared" si="2"/>
        <v>802448.5</v>
      </c>
      <c r="I28" s="29">
        <f t="shared" si="2"/>
        <v>1732640</v>
      </c>
      <c r="J28" s="29">
        <f t="shared" si="3"/>
        <v>1.1591915244405093</v>
      </c>
    </row>
    <row r="29" spans="1:10" x14ac:dyDescent="0.75">
      <c r="A29" s="31">
        <v>25</v>
      </c>
      <c r="B29" s="31">
        <v>41255</v>
      </c>
      <c r="C29" s="31">
        <v>36858</v>
      </c>
      <c r="D29" s="31">
        <v>78113</v>
      </c>
      <c r="F29" s="29">
        <f t="shared" si="1"/>
        <v>25.5</v>
      </c>
      <c r="G29" s="29">
        <f t="shared" si="2"/>
        <v>1052002.5</v>
      </c>
      <c r="H29" s="29">
        <f t="shared" si="2"/>
        <v>939879</v>
      </c>
      <c r="I29" s="29">
        <f t="shared" si="2"/>
        <v>1991881.5</v>
      </c>
      <c r="J29" s="29">
        <f t="shared" si="3"/>
        <v>1.119295675294373</v>
      </c>
    </row>
    <row r="30" spans="1:10" x14ac:dyDescent="0.75">
      <c r="A30" s="31">
        <v>26</v>
      </c>
      <c r="B30" s="31">
        <v>41938</v>
      </c>
      <c r="C30" s="31">
        <v>39754</v>
      </c>
      <c r="D30" s="31">
        <v>81692</v>
      </c>
      <c r="F30" s="29">
        <f t="shared" si="1"/>
        <v>26.5</v>
      </c>
      <c r="G30" s="29">
        <f t="shared" si="2"/>
        <v>1111357</v>
      </c>
      <c r="H30" s="29">
        <f t="shared" si="2"/>
        <v>1053481</v>
      </c>
      <c r="I30" s="29">
        <f t="shared" si="2"/>
        <v>2164838</v>
      </c>
      <c r="J30" s="29">
        <f t="shared" si="3"/>
        <v>1.0549378678875081</v>
      </c>
    </row>
    <row r="31" spans="1:10" x14ac:dyDescent="0.75">
      <c r="A31" s="31">
        <v>27</v>
      </c>
      <c r="B31" s="31">
        <v>47594</v>
      </c>
      <c r="C31" s="31">
        <v>45209</v>
      </c>
      <c r="D31" s="31">
        <v>92803</v>
      </c>
      <c r="F31" s="29">
        <f t="shared" si="1"/>
        <v>27.5</v>
      </c>
      <c r="G31" s="29">
        <f t="shared" si="2"/>
        <v>1308835</v>
      </c>
      <c r="H31" s="29">
        <f t="shared" si="2"/>
        <v>1243247.5</v>
      </c>
      <c r="I31" s="29">
        <f t="shared" si="2"/>
        <v>2552082.5</v>
      </c>
      <c r="J31" s="29">
        <f t="shared" si="3"/>
        <v>1.0527549824150058</v>
      </c>
    </row>
    <row r="32" spans="1:10" x14ac:dyDescent="0.75">
      <c r="A32" s="31">
        <v>28</v>
      </c>
      <c r="B32" s="31">
        <v>49766</v>
      </c>
      <c r="C32" s="31">
        <v>50457</v>
      </c>
      <c r="D32" s="31">
        <v>100223</v>
      </c>
      <c r="F32" s="29">
        <f t="shared" si="1"/>
        <v>28.5</v>
      </c>
      <c r="G32" s="29">
        <f t="shared" si="2"/>
        <v>1418331</v>
      </c>
      <c r="H32" s="29">
        <f t="shared" si="2"/>
        <v>1438024.5</v>
      </c>
      <c r="I32" s="29">
        <f t="shared" si="2"/>
        <v>2856355.5</v>
      </c>
      <c r="J32" s="29">
        <f t="shared" si="3"/>
        <v>0.98630517073944146</v>
      </c>
    </row>
    <row r="33" spans="1:10" x14ac:dyDescent="0.75">
      <c r="A33" s="31">
        <v>29</v>
      </c>
      <c r="B33" s="31">
        <v>54063</v>
      </c>
      <c r="C33" s="31">
        <v>55272</v>
      </c>
      <c r="D33" s="31">
        <v>109335</v>
      </c>
      <c r="F33" s="29">
        <f t="shared" si="1"/>
        <v>29.5</v>
      </c>
      <c r="G33" s="29">
        <f t="shared" si="2"/>
        <v>1594858.5</v>
      </c>
      <c r="H33" s="29">
        <f t="shared" si="2"/>
        <v>1630524</v>
      </c>
      <c r="I33" s="29">
        <f t="shared" si="2"/>
        <v>3225382.5</v>
      </c>
      <c r="J33" s="29">
        <f t="shared" si="3"/>
        <v>0.97812635692574901</v>
      </c>
    </row>
    <row r="34" spans="1:10" x14ac:dyDescent="0.75">
      <c r="A34" s="31">
        <v>30</v>
      </c>
      <c r="B34" s="31">
        <v>56131</v>
      </c>
      <c r="C34" s="31">
        <v>58626</v>
      </c>
      <c r="D34" s="31">
        <v>114757</v>
      </c>
      <c r="F34" s="29">
        <f t="shared" si="1"/>
        <v>30.5</v>
      </c>
      <c r="G34" s="29">
        <f t="shared" si="2"/>
        <v>1711995.5</v>
      </c>
      <c r="H34" s="29">
        <f t="shared" si="2"/>
        <v>1788093</v>
      </c>
      <c r="I34" s="29">
        <f t="shared" si="2"/>
        <v>3500088.5</v>
      </c>
      <c r="J34" s="29">
        <f t="shared" si="3"/>
        <v>0.95744209054003349</v>
      </c>
    </row>
    <row r="35" spans="1:10" x14ac:dyDescent="0.75">
      <c r="A35" s="31">
        <v>31</v>
      </c>
      <c r="B35" s="31">
        <v>57714</v>
      </c>
      <c r="C35" s="31">
        <v>59756</v>
      </c>
      <c r="D35" s="31">
        <v>117470</v>
      </c>
      <c r="F35" s="29">
        <f t="shared" si="1"/>
        <v>31.5</v>
      </c>
      <c r="G35" s="29">
        <f t="shared" si="2"/>
        <v>1817991</v>
      </c>
      <c r="H35" s="29">
        <f t="shared" si="2"/>
        <v>1882314</v>
      </c>
      <c r="I35" s="29">
        <f t="shared" si="2"/>
        <v>3700305</v>
      </c>
      <c r="J35" s="29">
        <f t="shared" si="3"/>
        <v>0.96582769931052947</v>
      </c>
    </row>
    <row r="36" spans="1:10" x14ac:dyDescent="0.75">
      <c r="A36" s="31">
        <v>32</v>
      </c>
      <c r="B36" s="31">
        <v>57763</v>
      </c>
      <c r="C36" s="31">
        <v>59887</v>
      </c>
      <c r="D36" s="31">
        <v>117650</v>
      </c>
      <c r="F36" s="29">
        <f t="shared" si="1"/>
        <v>32.5</v>
      </c>
      <c r="G36" s="29">
        <f t="shared" si="2"/>
        <v>1877297.5</v>
      </c>
      <c r="H36" s="29">
        <f t="shared" si="2"/>
        <v>1946327.5</v>
      </c>
      <c r="I36" s="29">
        <f t="shared" si="2"/>
        <v>3823625</v>
      </c>
      <c r="J36" s="29">
        <f t="shared" si="3"/>
        <v>0.96453320420124566</v>
      </c>
    </row>
    <row r="37" spans="1:10" x14ac:dyDescent="0.75">
      <c r="A37" s="31">
        <v>33</v>
      </c>
      <c r="B37" s="31">
        <v>59413</v>
      </c>
      <c r="C37" s="31">
        <v>60526</v>
      </c>
      <c r="D37" s="31">
        <v>119939</v>
      </c>
      <c r="F37" s="29">
        <f t="shared" si="1"/>
        <v>33.5</v>
      </c>
      <c r="G37" s="29">
        <f t="shared" si="2"/>
        <v>1990335.5</v>
      </c>
      <c r="H37" s="29">
        <f t="shared" si="2"/>
        <v>2027621</v>
      </c>
      <c r="I37" s="29">
        <f t="shared" si="2"/>
        <v>4017956.5</v>
      </c>
      <c r="J37" s="29">
        <f t="shared" si="3"/>
        <v>0.98161120840630478</v>
      </c>
    </row>
    <row r="38" spans="1:10" x14ac:dyDescent="0.75">
      <c r="A38" s="31">
        <v>34</v>
      </c>
      <c r="B38" s="31">
        <v>58023</v>
      </c>
      <c r="C38" s="31">
        <v>59964</v>
      </c>
      <c r="D38" s="31">
        <v>117987</v>
      </c>
      <c r="F38" s="29">
        <f t="shared" si="1"/>
        <v>34.5</v>
      </c>
      <c r="G38" s="29">
        <f t="shared" si="2"/>
        <v>2001793.5</v>
      </c>
      <c r="H38" s="29">
        <f t="shared" si="2"/>
        <v>2068758</v>
      </c>
      <c r="I38" s="29">
        <f t="shared" si="2"/>
        <v>4070551.5</v>
      </c>
      <c r="J38" s="29">
        <f t="shared" si="3"/>
        <v>0.96763057834700816</v>
      </c>
    </row>
    <row r="39" spans="1:10" x14ac:dyDescent="0.75">
      <c r="A39" s="31">
        <v>35</v>
      </c>
      <c r="B39" s="31">
        <v>60975</v>
      </c>
      <c r="C39" s="31">
        <v>62105</v>
      </c>
      <c r="D39" s="31">
        <v>123080</v>
      </c>
      <c r="F39" s="29">
        <f t="shared" si="1"/>
        <v>35.5</v>
      </c>
      <c r="G39" s="29">
        <f t="shared" si="2"/>
        <v>2164612.5</v>
      </c>
      <c r="H39" s="29">
        <f t="shared" si="2"/>
        <v>2204727.5</v>
      </c>
      <c r="I39" s="29">
        <f t="shared" si="2"/>
        <v>4369340</v>
      </c>
      <c r="J39" s="29">
        <f t="shared" si="3"/>
        <v>0.98180500764833745</v>
      </c>
    </row>
    <row r="40" spans="1:10" x14ac:dyDescent="0.75">
      <c r="A40" s="31">
        <v>36</v>
      </c>
      <c r="B40" s="31">
        <v>60048</v>
      </c>
      <c r="C40" s="31">
        <v>61521</v>
      </c>
      <c r="D40" s="31">
        <v>121569</v>
      </c>
      <c r="F40" s="29">
        <f t="shared" si="1"/>
        <v>36.5</v>
      </c>
      <c r="G40" s="29">
        <f t="shared" si="2"/>
        <v>2191752</v>
      </c>
      <c r="H40" s="29">
        <f t="shared" si="2"/>
        <v>2245516.5</v>
      </c>
      <c r="I40" s="29">
        <f t="shared" si="2"/>
        <v>4437268.5</v>
      </c>
      <c r="J40" s="29">
        <f t="shared" si="3"/>
        <v>0.97605695616131072</v>
      </c>
    </row>
    <row r="41" spans="1:10" x14ac:dyDescent="0.75">
      <c r="A41" s="31">
        <v>37</v>
      </c>
      <c r="B41" s="31">
        <v>63544</v>
      </c>
      <c r="C41" s="31">
        <v>62575</v>
      </c>
      <c r="D41" s="31">
        <v>126119</v>
      </c>
      <c r="F41" s="29">
        <f t="shared" si="1"/>
        <v>37.5</v>
      </c>
      <c r="G41" s="29">
        <f t="shared" si="2"/>
        <v>2382900</v>
      </c>
      <c r="H41" s="29">
        <f t="shared" si="2"/>
        <v>2346562.5</v>
      </c>
      <c r="I41" s="29">
        <f t="shared" si="2"/>
        <v>4729462.5</v>
      </c>
      <c r="J41" s="29">
        <f t="shared" si="3"/>
        <v>1.0154854174990011</v>
      </c>
    </row>
    <row r="42" spans="1:10" x14ac:dyDescent="0.75">
      <c r="A42" s="31">
        <v>38</v>
      </c>
      <c r="B42" s="31">
        <v>60774</v>
      </c>
      <c r="C42" s="31">
        <v>62176</v>
      </c>
      <c r="D42" s="31">
        <v>122950</v>
      </c>
      <c r="F42" s="29">
        <f t="shared" si="1"/>
        <v>38.5</v>
      </c>
      <c r="G42" s="29">
        <f t="shared" si="2"/>
        <v>2339799</v>
      </c>
      <c r="H42" s="29">
        <f t="shared" si="2"/>
        <v>2393776</v>
      </c>
      <c r="I42" s="29">
        <f t="shared" si="2"/>
        <v>4733575</v>
      </c>
      <c r="J42" s="29">
        <f t="shared" si="3"/>
        <v>0.97745110653628409</v>
      </c>
    </row>
    <row r="43" spans="1:10" x14ac:dyDescent="0.75">
      <c r="A43" s="31">
        <v>39</v>
      </c>
      <c r="B43" s="31">
        <v>60541</v>
      </c>
      <c r="C43" s="31">
        <v>60911</v>
      </c>
      <c r="D43" s="31">
        <v>121452</v>
      </c>
      <c r="F43" s="29">
        <f t="shared" si="1"/>
        <v>39.5</v>
      </c>
      <c r="G43" s="29">
        <f t="shared" si="2"/>
        <v>2391369.5</v>
      </c>
      <c r="H43" s="29">
        <f t="shared" si="2"/>
        <v>2405984.5</v>
      </c>
      <c r="I43" s="29">
        <f t="shared" si="2"/>
        <v>4797354</v>
      </c>
      <c r="J43" s="29">
        <f t="shared" si="3"/>
        <v>0.99392556352711336</v>
      </c>
    </row>
    <row r="44" spans="1:10" x14ac:dyDescent="0.75">
      <c r="A44" s="31">
        <v>40</v>
      </c>
      <c r="B44" s="31">
        <v>57953</v>
      </c>
      <c r="C44" s="31">
        <v>59343</v>
      </c>
      <c r="D44" s="31">
        <v>117296</v>
      </c>
      <c r="F44" s="29">
        <f t="shared" si="1"/>
        <v>40.5</v>
      </c>
      <c r="G44" s="29">
        <f t="shared" si="2"/>
        <v>2347096.5</v>
      </c>
      <c r="H44" s="29">
        <f t="shared" si="2"/>
        <v>2403391.5</v>
      </c>
      <c r="I44" s="29">
        <f t="shared" si="2"/>
        <v>4750488</v>
      </c>
      <c r="J44" s="29">
        <f t="shared" si="3"/>
        <v>0.97657684983907111</v>
      </c>
    </row>
    <row r="45" spans="1:10" x14ac:dyDescent="0.75">
      <c r="A45" s="31">
        <v>41</v>
      </c>
      <c r="B45" s="31">
        <v>55845</v>
      </c>
      <c r="C45" s="31">
        <v>58604</v>
      </c>
      <c r="D45" s="31">
        <v>114449</v>
      </c>
      <c r="F45" s="29">
        <f t="shared" si="1"/>
        <v>41.5</v>
      </c>
      <c r="G45" s="29">
        <f t="shared" si="2"/>
        <v>2317567.5</v>
      </c>
      <c r="H45" s="29">
        <f t="shared" si="2"/>
        <v>2432066</v>
      </c>
      <c r="I45" s="29">
        <f t="shared" si="2"/>
        <v>4749633.5</v>
      </c>
      <c r="J45" s="29">
        <f t="shared" si="3"/>
        <v>0.95292130230018424</v>
      </c>
    </row>
    <row r="46" spans="1:10" x14ac:dyDescent="0.75">
      <c r="A46" s="31">
        <v>42</v>
      </c>
      <c r="B46" s="31">
        <v>53850</v>
      </c>
      <c r="C46" s="31">
        <v>56978</v>
      </c>
      <c r="D46" s="31">
        <v>110828</v>
      </c>
      <c r="F46" s="29">
        <f t="shared" si="1"/>
        <v>42.5</v>
      </c>
      <c r="G46" s="29">
        <f t="shared" si="2"/>
        <v>2288625</v>
      </c>
      <c r="H46" s="29">
        <f t="shared" si="2"/>
        <v>2421565</v>
      </c>
      <c r="I46" s="29">
        <f t="shared" si="2"/>
        <v>4710190</v>
      </c>
      <c r="J46" s="29">
        <f t="shared" si="3"/>
        <v>0.94510161816841587</v>
      </c>
    </row>
    <row r="47" spans="1:10" x14ac:dyDescent="0.75">
      <c r="A47" s="31">
        <v>43</v>
      </c>
      <c r="B47" s="31">
        <v>50578</v>
      </c>
      <c r="C47" s="31">
        <v>55239</v>
      </c>
      <c r="D47" s="31">
        <v>105817</v>
      </c>
      <c r="F47" s="29">
        <f t="shared" si="1"/>
        <v>43.5</v>
      </c>
      <c r="G47" s="29">
        <f t="shared" si="2"/>
        <v>2200143</v>
      </c>
      <c r="H47" s="29">
        <f t="shared" si="2"/>
        <v>2402896.5</v>
      </c>
      <c r="I47" s="29">
        <f t="shared" si="2"/>
        <v>4603039.5</v>
      </c>
      <c r="J47" s="29">
        <f t="shared" si="3"/>
        <v>0.91562120965260052</v>
      </c>
    </row>
    <row r="48" spans="1:10" x14ac:dyDescent="0.75">
      <c r="A48" s="31">
        <v>44</v>
      </c>
      <c r="B48" s="31">
        <v>46365</v>
      </c>
      <c r="C48" s="31">
        <v>51898</v>
      </c>
      <c r="D48" s="31">
        <v>98263</v>
      </c>
      <c r="F48" s="29">
        <f t="shared" si="1"/>
        <v>44.5</v>
      </c>
      <c r="G48" s="29">
        <f t="shared" si="2"/>
        <v>2063242.5</v>
      </c>
      <c r="H48" s="29">
        <f t="shared" si="2"/>
        <v>2309461</v>
      </c>
      <c r="I48" s="29">
        <f t="shared" si="2"/>
        <v>4372703.5</v>
      </c>
      <c r="J48" s="29">
        <f t="shared" si="3"/>
        <v>0.89338702840186524</v>
      </c>
    </row>
    <row r="49" spans="1:10" x14ac:dyDescent="0.75">
      <c r="A49" s="31">
        <v>45</v>
      </c>
      <c r="B49" s="31">
        <v>45878</v>
      </c>
      <c r="C49" s="31">
        <v>51823</v>
      </c>
      <c r="D49" s="31">
        <v>97701</v>
      </c>
      <c r="F49" s="29">
        <f t="shared" si="1"/>
        <v>45.5</v>
      </c>
      <c r="G49" s="29">
        <f t="shared" si="2"/>
        <v>2087449</v>
      </c>
      <c r="H49" s="29">
        <f t="shared" si="2"/>
        <v>2357946.5</v>
      </c>
      <c r="I49" s="29">
        <f t="shared" si="2"/>
        <v>4445395.5</v>
      </c>
      <c r="J49" s="29">
        <f t="shared" si="3"/>
        <v>0.88528259653049801</v>
      </c>
    </row>
    <row r="50" spans="1:10" x14ac:dyDescent="0.75">
      <c r="A50" s="31">
        <v>46</v>
      </c>
      <c r="B50" s="31">
        <v>42118</v>
      </c>
      <c r="C50" s="31">
        <v>50321</v>
      </c>
      <c r="D50" s="31">
        <v>92439</v>
      </c>
      <c r="F50" s="29">
        <f t="shared" si="1"/>
        <v>46.5</v>
      </c>
      <c r="G50" s="29">
        <f t="shared" si="2"/>
        <v>1958487</v>
      </c>
      <c r="H50" s="29">
        <f t="shared" si="2"/>
        <v>2339926.5</v>
      </c>
      <c r="I50" s="29">
        <f t="shared" si="2"/>
        <v>4298413.5</v>
      </c>
      <c r="J50" s="29">
        <f t="shared" si="3"/>
        <v>0.83698654637228986</v>
      </c>
    </row>
    <row r="51" spans="1:10" x14ac:dyDescent="0.75">
      <c r="A51" s="31">
        <v>47</v>
      </c>
      <c r="B51" s="31">
        <v>42237</v>
      </c>
      <c r="C51" s="31">
        <v>49711</v>
      </c>
      <c r="D51" s="31">
        <v>91948</v>
      </c>
      <c r="F51" s="29">
        <f t="shared" si="1"/>
        <v>47.5</v>
      </c>
      <c r="G51" s="29">
        <f t="shared" si="2"/>
        <v>2006257.5</v>
      </c>
      <c r="H51" s="29">
        <f t="shared" si="2"/>
        <v>2361272.5</v>
      </c>
      <c r="I51" s="29">
        <f t="shared" si="2"/>
        <v>4367530</v>
      </c>
      <c r="J51" s="29">
        <f t="shared" si="3"/>
        <v>0.84965098267988981</v>
      </c>
    </row>
    <row r="52" spans="1:10" x14ac:dyDescent="0.75">
      <c r="A52" s="31">
        <v>48</v>
      </c>
      <c r="B52" s="31">
        <v>40168</v>
      </c>
      <c r="C52" s="31">
        <v>49468</v>
      </c>
      <c r="D52" s="31">
        <v>89636</v>
      </c>
      <c r="F52" s="29">
        <f t="shared" si="1"/>
        <v>48.5</v>
      </c>
      <c r="G52" s="29">
        <f t="shared" si="2"/>
        <v>1948148</v>
      </c>
      <c r="H52" s="29">
        <f t="shared" si="2"/>
        <v>2399198</v>
      </c>
      <c r="I52" s="29">
        <f t="shared" si="2"/>
        <v>4347346</v>
      </c>
      <c r="J52" s="29">
        <f t="shared" si="3"/>
        <v>0.81199967655858329</v>
      </c>
    </row>
    <row r="53" spans="1:10" x14ac:dyDescent="0.75">
      <c r="A53" s="31">
        <v>49</v>
      </c>
      <c r="B53" s="31">
        <v>39679</v>
      </c>
      <c r="C53" s="31">
        <v>50567</v>
      </c>
      <c r="D53" s="31">
        <v>90246</v>
      </c>
      <c r="F53" s="29">
        <f t="shared" si="1"/>
        <v>49.5</v>
      </c>
      <c r="G53" s="29">
        <f t="shared" si="2"/>
        <v>1964110.5</v>
      </c>
      <c r="H53" s="29">
        <f t="shared" si="2"/>
        <v>2503066.5</v>
      </c>
      <c r="I53" s="29">
        <f t="shared" si="2"/>
        <v>4467177</v>
      </c>
      <c r="J53" s="29">
        <f t="shared" si="3"/>
        <v>0.7846817094152313</v>
      </c>
    </row>
    <row r="54" spans="1:10" x14ac:dyDescent="0.75">
      <c r="A54" s="31">
        <v>50</v>
      </c>
      <c r="B54" s="31">
        <v>35631</v>
      </c>
      <c r="C54" s="31">
        <v>48021</v>
      </c>
      <c r="D54" s="31">
        <v>83652</v>
      </c>
      <c r="F54" s="29">
        <f t="shared" si="1"/>
        <v>50.5</v>
      </c>
      <c r="G54" s="29">
        <f t="shared" si="2"/>
        <v>1799365.5</v>
      </c>
      <c r="H54" s="29">
        <f t="shared" si="2"/>
        <v>2425060.5</v>
      </c>
      <c r="I54" s="29">
        <f t="shared" si="2"/>
        <v>4224426</v>
      </c>
      <c r="J54" s="29">
        <f t="shared" si="3"/>
        <v>0.74198788030236773</v>
      </c>
    </row>
    <row r="55" spans="1:10" x14ac:dyDescent="0.75">
      <c r="A55" s="31">
        <v>51</v>
      </c>
      <c r="B55" s="31">
        <v>30134</v>
      </c>
      <c r="C55" s="31">
        <v>39601</v>
      </c>
      <c r="D55" s="31">
        <v>69735</v>
      </c>
      <c r="F55" s="29">
        <f t="shared" si="1"/>
        <v>51.5</v>
      </c>
      <c r="G55" s="29">
        <f t="shared" si="2"/>
        <v>1551901</v>
      </c>
      <c r="H55" s="29">
        <f t="shared" si="2"/>
        <v>2039451.5</v>
      </c>
      <c r="I55" s="29">
        <f t="shared" si="2"/>
        <v>3591352.5</v>
      </c>
      <c r="J55" s="29">
        <f t="shared" si="3"/>
        <v>0.76094038029342692</v>
      </c>
    </row>
    <row r="56" spans="1:10" x14ac:dyDescent="0.75">
      <c r="A56" s="31">
        <v>52</v>
      </c>
      <c r="B56" s="31">
        <v>28519</v>
      </c>
      <c r="C56" s="31">
        <v>38352</v>
      </c>
      <c r="D56" s="31">
        <v>66871</v>
      </c>
      <c r="F56" s="29">
        <f t="shared" si="1"/>
        <v>52.5</v>
      </c>
      <c r="G56" s="29">
        <f t="shared" si="2"/>
        <v>1497247.5</v>
      </c>
      <c r="H56" s="29">
        <f t="shared" si="2"/>
        <v>2013480</v>
      </c>
      <c r="I56" s="29">
        <f t="shared" si="2"/>
        <v>3510727.5</v>
      </c>
      <c r="J56" s="29">
        <f t="shared" si="3"/>
        <v>0.74361180642469749</v>
      </c>
    </row>
    <row r="57" spans="1:10" x14ac:dyDescent="0.75">
      <c r="A57" s="31">
        <v>53</v>
      </c>
      <c r="B57" s="31">
        <v>26716</v>
      </c>
      <c r="C57" s="31">
        <v>38529</v>
      </c>
      <c r="D57" s="31">
        <v>65245</v>
      </c>
      <c r="F57" s="29">
        <f t="shared" si="1"/>
        <v>53.5</v>
      </c>
      <c r="G57" s="29">
        <f t="shared" si="2"/>
        <v>1429306</v>
      </c>
      <c r="H57" s="29">
        <f t="shared" si="2"/>
        <v>2061301.5</v>
      </c>
      <c r="I57" s="29">
        <f t="shared" si="2"/>
        <v>3490607.5</v>
      </c>
      <c r="J57" s="29">
        <f t="shared" si="3"/>
        <v>0.69339977679150766</v>
      </c>
    </row>
    <row r="58" spans="1:10" x14ac:dyDescent="0.75">
      <c r="A58" s="31">
        <v>54</v>
      </c>
      <c r="B58" s="31">
        <v>24482</v>
      </c>
      <c r="C58" s="31">
        <v>37526</v>
      </c>
      <c r="D58" s="31">
        <v>62008</v>
      </c>
      <c r="F58" s="29">
        <f t="shared" si="1"/>
        <v>54.5</v>
      </c>
      <c r="G58" s="29">
        <f t="shared" si="2"/>
        <v>1334269</v>
      </c>
      <c r="H58" s="29">
        <f t="shared" si="2"/>
        <v>2045167</v>
      </c>
      <c r="I58" s="29">
        <f t="shared" si="2"/>
        <v>3379436</v>
      </c>
      <c r="J58" s="29">
        <f t="shared" si="3"/>
        <v>0.65240100197196615</v>
      </c>
    </row>
    <row r="59" spans="1:10" x14ac:dyDescent="0.75">
      <c r="A59" s="31">
        <v>55</v>
      </c>
      <c r="B59" s="31">
        <v>22984</v>
      </c>
      <c r="C59" s="31">
        <v>36404</v>
      </c>
      <c r="D59" s="31">
        <v>59388</v>
      </c>
      <c r="F59" s="29">
        <f t="shared" si="1"/>
        <v>55.5</v>
      </c>
      <c r="G59" s="29">
        <f t="shared" si="2"/>
        <v>1275612</v>
      </c>
      <c r="H59" s="29">
        <f t="shared" si="2"/>
        <v>2020422</v>
      </c>
      <c r="I59" s="29">
        <f t="shared" si="2"/>
        <v>3296034</v>
      </c>
      <c r="J59" s="29">
        <f t="shared" si="3"/>
        <v>0.63135919129765961</v>
      </c>
    </row>
    <row r="60" spans="1:10" x14ac:dyDescent="0.75">
      <c r="A60" s="31">
        <v>56</v>
      </c>
      <c r="B60" s="31">
        <v>20013</v>
      </c>
      <c r="C60" s="31">
        <v>35131</v>
      </c>
      <c r="D60" s="31">
        <v>55144</v>
      </c>
      <c r="F60" s="29">
        <f t="shared" si="1"/>
        <v>56.5</v>
      </c>
      <c r="G60" s="29">
        <f t="shared" si="2"/>
        <v>1130734.5</v>
      </c>
      <c r="H60" s="29">
        <f t="shared" si="2"/>
        <v>1984901.5</v>
      </c>
      <c r="I60" s="29">
        <f t="shared" si="2"/>
        <v>3115636</v>
      </c>
      <c r="J60" s="29">
        <f t="shared" si="3"/>
        <v>0.56966781475050521</v>
      </c>
    </row>
    <row r="61" spans="1:10" x14ac:dyDescent="0.75">
      <c r="A61" s="31">
        <v>57</v>
      </c>
      <c r="B61" s="31">
        <v>20014</v>
      </c>
      <c r="C61" s="31">
        <v>35057</v>
      </c>
      <c r="D61" s="31">
        <v>55071</v>
      </c>
      <c r="F61" s="29">
        <f t="shared" si="1"/>
        <v>57.5</v>
      </c>
      <c r="G61" s="29">
        <f t="shared" si="2"/>
        <v>1150805</v>
      </c>
      <c r="H61" s="29">
        <f t="shared" si="2"/>
        <v>2015777.5</v>
      </c>
      <c r="I61" s="29">
        <f t="shared" si="2"/>
        <v>3166582.5</v>
      </c>
      <c r="J61" s="29">
        <f t="shared" si="3"/>
        <v>0.57089882191858976</v>
      </c>
    </row>
    <row r="62" spans="1:10" x14ac:dyDescent="0.75">
      <c r="A62" s="31">
        <v>58</v>
      </c>
      <c r="B62" s="31">
        <v>17246</v>
      </c>
      <c r="C62" s="31">
        <v>32380</v>
      </c>
      <c r="D62" s="31">
        <v>49626</v>
      </c>
      <c r="F62" s="29">
        <f t="shared" si="1"/>
        <v>58.5</v>
      </c>
      <c r="G62" s="29">
        <f t="shared" si="2"/>
        <v>1008891</v>
      </c>
      <c r="H62" s="29">
        <f t="shared" si="2"/>
        <v>1894230</v>
      </c>
      <c r="I62" s="29">
        <f t="shared" si="2"/>
        <v>2903121</v>
      </c>
      <c r="J62" s="29">
        <f t="shared" si="3"/>
        <v>0.53261272390364423</v>
      </c>
    </row>
    <row r="63" spans="1:10" x14ac:dyDescent="0.75">
      <c r="A63" s="31">
        <v>59</v>
      </c>
      <c r="B63" s="31">
        <v>16056</v>
      </c>
      <c r="C63" s="31">
        <v>30809</v>
      </c>
      <c r="D63" s="31">
        <v>46865</v>
      </c>
      <c r="F63" s="29">
        <f t="shared" si="1"/>
        <v>59.5</v>
      </c>
      <c r="G63" s="29">
        <f t="shared" si="2"/>
        <v>955332</v>
      </c>
      <c r="H63" s="29">
        <f t="shared" si="2"/>
        <v>1833135.5</v>
      </c>
      <c r="I63" s="29">
        <f t="shared" si="2"/>
        <v>2788467.5</v>
      </c>
      <c r="J63" s="29">
        <f t="shared" si="3"/>
        <v>0.52114641825440622</v>
      </c>
    </row>
    <row r="64" spans="1:10" x14ac:dyDescent="0.75">
      <c r="A64" s="31">
        <v>60</v>
      </c>
      <c r="B64" s="31">
        <v>14317</v>
      </c>
      <c r="C64" s="31">
        <v>28224</v>
      </c>
      <c r="D64" s="31">
        <v>42541</v>
      </c>
      <c r="F64" s="29">
        <f t="shared" si="1"/>
        <v>60.5</v>
      </c>
      <c r="G64" s="29">
        <f t="shared" si="2"/>
        <v>866178.5</v>
      </c>
      <c r="H64" s="29">
        <f t="shared" si="2"/>
        <v>1707552</v>
      </c>
      <c r="I64" s="29">
        <f t="shared" si="2"/>
        <v>2573730.5</v>
      </c>
      <c r="J64" s="29">
        <f t="shared" si="3"/>
        <v>0.50726332199546487</v>
      </c>
    </row>
    <row r="65" spans="1:10" x14ac:dyDescent="0.75">
      <c r="A65" s="31">
        <v>61</v>
      </c>
      <c r="B65" s="31">
        <v>12931</v>
      </c>
      <c r="C65" s="31">
        <v>25885</v>
      </c>
      <c r="D65" s="31">
        <v>38816</v>
      </c>
      <c r="F65" s="29">
        <f t="shared" si="1"/>
        <v>61.5</v>
      </c>
      <c r="G65" s="29">
        <f t="shared" si="2"/>
        <v>795256.5</v>
      </c>
      <c r="H65" s="29">
        <f t="shared" si="2"/>
        <v>1591927.5</v>
      </c>
      <c r="I65" s="29">
        <f t="shared" si="2"/>
        <v>2387184</v>
      </c>
      <c r="J65" s="29">
        <f t="shared" si="3"/>
        <v>0.49955572725516706</v>
      </c>
    </row>
    <row r="66" spans="1:10" x14ac:dyDescent="0.75">
      <c r="A66" s="31">
        <v>62</v>
      </c>
      <c r="B66" s="31">
        <v>11701</v>
      </c>
      <c r="C66" s="31">
        <v>23521</v>
      </c>
      <c r="D66" s="31">
        <v>35222</v>
      </c>
      <c r="F66" s="29">
        <f t="shared" si="1"/>
        <v>62.5</v>
      </c>
      <c r="G66" s="29">
        <f t="shared" si="2"/>
        <v>731312.5</v>
      </c>
      <c r="H66" s="29">
        <f t="shared" si="2"/>
        <v>1470062.5</v>
      </c>
      <c r="I66" s="29">
        <f t="shared" si="2"/>
        <v>2201375</v>
      </c>
      <c r="J66" s="29">
        <f t="shared" si="3"/>
        <v>0.49747034564856935</v>
      </c>
    </row>
    <row r="67" spans="1:10" x14ac:dyDescent="0.75">
      <c r="A67" s="31">
        <v>63</v>
      </c>
      <c r="B67" s="31">
        <v>10112</v>
      </c>
      <c r="C67" s="31">
        <v>21041</v>
      </c>
      <c r="D67" s="31">
        <v>31153</v>
      </c>
      <c r="F67" s="29">
        <f t="shared" si="1"/>
        <v>63.5</v>
      </c>
      <c r="G67" s="29">
        <f t="shared" si="2"/>
        <v>642112</v>
      </c>
      <c r="H67" s="29">
        <f t="shared" si="2"/>
        <v>1336103.5</v>
      </c>
      <c r="I67" s="29">
        <f t="shared" si="2"/>
        <v>1978215.5</v>
      </c>
      <c r="J67" s="29">
        <f t="shared" si="3"/>
        <v>0.48058552350173472</v>
      </c>
    </row>
    <row r="68" spans="1:10" x14ac:dyDescent="0.75">
      <c r="A68" s="31">
        <v>64</v>
      </c>
      <c r="B68" s="31">
        <v>8698</v>
      </c>
      <c r="C68" s="31">
        <v>18560</v>
      </c>
      <c r="D68" s="31">
        <v>27258</v>
      </c>
      <c r="F68" s="29">
        <f t="shared" si="1"/>
        <v>64.5</v>
      </c>
      <c r="G68" s="29">
        <f t="shared" si="2"/>
        <v>561021</v>
      </c>
      <c r="H68" s="29">
        <f t="shared" si="2"/>
        <v>1197120</v>
      </c>
      <c r="I68" s="29">
        <f t="shared" si="2"/>
        <v>1758141</v>
      </c>
      <c r="J68" s="29">
        <f t="shared" si="3"/>
        <v>0.46864224137931032</v>
      </c>
    </row>
    <row r="69" spans="1:10" x14ac:dyDescent="0.75">
      <c r="A69" s="31">
        <v>65</v>
      </c>
      <c r="B69" s="31">
        <v>7871</v>
      </c>
      <c r="C69" s="31">
        <v>16962</v>
      </c>
      <c r="D69" s="31">
        <v>24833</v>
      </c>
      <c r="F69" s="29">
        <f t="shared" ref="F69:F103" si="4">(A69+A70)/2</f>
        <v>65.5</v>
      </c>
      <c r="G69" s="29">
        <f t="shared" ref="G69:I104" si="5">$F69*B69</f>
        <v>515550.5</v>
      </c>
      <c r="H69" s="29">
        <f t="shared" si="5"/>
        <v>1111011</v>
      </c>
      <c r="I69" s="29">
        <f t="shared" si="5"/>
        <v>1626561.5</v>
      </c>
      <c r="J69" s="29">
        <f t="shared" ref="J69:J104" si="6">B69/C69</f>
        <v>0.46403725975710414</v>
      </c>
    </row>
    <row r="70" spans="1:10" x14ac:dyDescent="0.75">
      <c r="A70" s="31">
        <v>66</v>
      </c>
      <c r="B70" s="31">
        <v>6676</v>
      </c>
      <c r="C70" s="31">
        <v>14680</v>
      </c>
      <c r="D70" s="31">
        <v>21356</v>
      </c>
      <c r="F70" s="29">
        <f t="shared" si="4"/>
        <v>66.5</v>
      </c>
      <c r="G70" s="29">
        <f t="shared" si="5"/>
        <v>443954</v>
      </c>
      <c r="H70" s="29">
        <f t="shared" si="5"/>
        <v>976220</v>
      </c>
      <c r="I70" s="29">
        <f t="shared" si="5"/>
        <v>1420174</v>
      </c>
      <c r="J70" s="29">
        <f t="shared" si="6"/>
        <v>0.45476839237057221</v>
      </c>
    </row>
    <row r="71" spans="1:10" x14ac:dyDescent="0.75">
      <c r="A71" s="31">
        <v>67</v>
      </c>
      <c r="B71" s="31">
        <v>6701</v>
      </c>
      <c r="C71" s="31">
        <v>13934</v>
      </c>
      <c r="D71" s="31">
        <v>20635</v>
      </c>
      <c r="F71" s="29">
        <f t="shared" si="4"/>
        <v>67.5</v>
      </c>
      <c r="G71" s="29">
        <f t="shared" si="5"/>
        <v>452317.5</v>
      </c>
      <c r="H71" s="29">
        <f t="shared" si="5"/>
        <v>940545</v>
      </c>
      <c r="I71" s="29">
        <f t="shared" si="5"/>
        <v>1392862.5</v>
      </c>
      <c r="J71" s="29">
        <f t="shared" si="6"/>
        <v>0.48091000430601405</v>
      </c>
    </row>
    <row r="72" spans="1:10" x14ac:dyDescent="0.75">
      <c r="A72" s="31">
        <v>68</v>
      </c>
      <c r="B72" s="31">
        <v>5720</v>
      </c>
      <c r="C72" s="31">
        <v>12178</v>
      </c>
      <c r="D72" s="31">
        <v>17898</v>
      </c>
      <c r="F72" s="29">
        <f t="shared" si="4"/>
        <v>68.5</v>
      </c>
      <c r="G72" s="29">
        <f t="shared" si="5"/>
        <v>391820</v>
      </c>
      <c r="H72" s="29">
        <f t="shared" si="5"/>
        <v>834193</v>
      </c>
      <c r="I72" s="29">
        <f t="shared" si="5"/>
        <v>1226013</v>
      </c>
      <c r="J72" s="29">
        <f t="shared" si="6"/>
        <v>0.46969945803908686</v>
      </c>
    </row>
    <row r="73" spans="1:10" x14ac:dyDescent="0.75">
      <c r="A73" s="31">
        <v>69</v>
      </c>
      <c r="B73" s="31">
        <v>5073</v>
      </c>
      <c r="C73" s="31">
        <v>10417</v>
      </c>
      <c r="D73" s="31">
        <v>15490</v>
      </c>
      <c r="F73" s="29">
        <f t="shared" si="4"/>
        <v>69.5</v>
      </c>
      <c r="G73" s="29">
        <f t="shared" si="5"/>
        <v>352573.5</v>
      </c>
      <c r="H73" s="29">
        <f t="shared" si="5"/>
        <v>723981.5</v>
      </c>
      <c r="I73" s="29">
        <f t="shared" si="5"/>
        <v>1076555</v>
      </c>
      <c r="J73" s="29">
        <f t="shared" si="6"/>
        <v>0.48699241624268025</v>
      </c>
    </row>
    <row r="74" spans="1:10" x14ac:dyDescent="0.75">
      <c r="A74" s="31">
        <v>70</v>
      </c>
      <c r="B74" s="31">
        <v>4470</v>
      </c>
      <c r="C74" s="31">
        <v>8656</v>
      </c>
      <c r="D74" s="31">
        <v>13126</v>
      </c>
      <c r="F74" s="29">
        <f t="shared" si="4"/>
        <v>70.5</v>
      </c>
      <c r="G74" s="29">
        <f t="shared" si="5"/>
        <v>315135</v>
      </c>
      <c r="H74" s="29">
        <f t="shared" si="5"/>
        <v>610248</v>
      </c>
      <c r="I74" s="29">
        <f t="shared" si="5"/>
        <v>925383</v>
      </c>
      <c r="J74" s="29">
        <f t="shared" si="6"/>
        <v>0.51640480591497229</v>
      </c>
    </row>
    <row r="75" spans="1:10" x14ac:dyDescent="0.75">
      <c r="A75" s="31">
        <v>71</v>
      </c>
      <c r="B75" s="31">
        <v>3951</v>
      </c>
      <c r="C75" s="31">
        <v>7228</v>
      </c>
      <c r="D75" s="31">
        <v>11179</v>
      </c>
      <c r="F75" s="29">
        <f t="shared" si="4"/>
        <v>71.5</v>
      </c>
      <c r="G75" s="29">
        <f t="shared" si="5"/>
        <v>282496.5</v>
      </c>
      <c r="H75" s="29">
        <f t="shared" si="5"/>
        <v>516802</v>
      </c>
      <c r="I75" s="29">
        <f t="shared" si="5"/>
        <v>799298.5</v>
      </c>
      <c r="J75" s="29">
        <f t="shared" si="6"/>
        <v>0.54662423907028224</v>
      </c>
    </row>
    <row r="76" spans="1:10" x14ac:dyDescent="0.75">
      <c r="A76" s="31">
        <v>72</v>
      </c>
      <c r="B76" s="31">
        <v>3340</v>
      </c>
      <c r="C76" s="31">
        <v>5853</v>
      </c>
      <c r="D76" s="31">
        <v>9193</v>
      </c>
      <c r="F76" s="29">
        <f t="shared" si="4"/>
        <v>72.5</v>
      </c>
      <c r="G76" s="29">
        <f t="shared" si="5"/>
        <v>242150</v>
      </c>
      <c r="H76" s="29">
        <f t="shared" si="5"/>
        <v>424342.5</v>
      </c>
      <c r="I76" s="29">
        <f t="shared" si="5"/>
        <v>666492.5</v>
      </c>
      <c r="J76" s="29">
        <f t="shared" si="6"/>
        <v>0.57064753118059119</v>
      </c>
    </row>
    <row r="77" spans="1:10" x14ac:dyDescent="0.75">
      <c r="A77" s="31">
        <v>73</v>
      </c>
      <c r="B77" s="31">
        <v>3219</v>
      </c>
      <c r="C77" s="31">
        <v>5415</v>
      </c>
      <c r="D77" s="31">
        <v>8634</v>
      </c>
      <c r="F77" s="29">
        <f t="shared" si="4"/>
        <v>73.5</v>
      </c>
      <c r="G77" s="29">
        <f t="shared" si="5"/>
        <v>236596.5</v>
      </c>
      <c r="H77" s="29">
        <f t="shared" si="5"/>
        <v>398002.5</v>
      </c>
      <c r="I77" s="29">
        <f t="shared" si="5"/>
        <v>634599</v>
      </c>
      <c r="J77" s="29">
        <f t="shared" si="6"/>
        <v>0.59445983379501388</v>
      </c>
    </row>
    <row r="78" spans="1:10" x14ac:dyDescent="0.75">
      <c r="A78" s="31">
        <v>74</v>
      </c>
      <c r="B78" s="31">
        <v>2907</v>
      </c>
      <c r="C78" s="31">
        <v>4914</v>
      </c>
      <c r="D78" s="31">
        <v>7821</v>
      </c>
      <c r="F78" s="29">
        <f t="shared" si="4"/>
        <v>74.5</v>
      </c>
      <c r="G78" s="29">
        <f t="shared" si="5"/>
        <v>216571.5</v>
      </c>
      <c r="H78" s="29">
        <f t="shared" si="5"/>
        <v>366093</v>
      </c>
      <c r="I78" s="29">
        <f t="shared" si="5"/>
        <v>582664.5</v>
      </c>
      <c r="J78" s="29">
        <f t="shared" si="6"/>
        <v>0.59157509157509158</v>
      </c>
    </row>
    <row r="79" spans="1:10" x14ac:dyDescent="0.75">
      <c r="A79" s="31">
        <v>75</v>
      </c>
      <c r="B79" s="31">
        <v>2958</v>
      </c>
      <c r="C79" s="31">
        <v>4938</v>
      </c>
      <c r="D79" s="31">
        <v>7896</v>
      </c>
      <c r="F79" s="29">
        <f t="shared" si="4"/>
        <v>75.5</v>
      </c>
      <c r="G79" s="29">
        <f t="shared" si="5"/>
        <v>223329</v>
      </c>
      <c r="H79" s="29">
        <f t="shared" si="5"/>
        <v>372819</v>
      </c>
      <c r="I79" s="29">
        <f t="shared" si="5"/>
        <v>596148</v>
      </c>
      <c r="J79" s="29">
        <f t="shared" si="6"/>
        <v>0.59902794653705949</v>
      </c>
    </row>
    <row r="80" spans="1:10" x14ac:dyDescent="0.75">
      <c r="A80" s="31">
        <v>76</v>
      </c>
      <c r="B80" s="31">
        <v>2386</v>
      </c>
      <c r="C80" s="31">
        <v>3938</v>
      </c>
      <c r="D80" s="31">
        <v>6324</v>
      </c>
      <c r="F80" s="29">
        <f t="shared" si="4"/>
        <v>76.5</v>
      </c>
      <c r="G80" s="29">
        <f t="shared" si="5"/>
        <v>182529</v>
      </c>
      <c r="H80" s="29">
        <f t="shared" si="5"/>
        <v>301257</v>
      </c>
      <c r="I80" s="29">
        <f t="shared" si="5"/>
        <v>483786</v>
      </c>
      <c r="J80" s="29">
        <f t="shared" si="6"/>
        <v>0.60589131538852214</v>
      </c>
    </row>
    <row r="81" spans="1:10" x14ac:dyDescent="0.75">
      <c r="A81" s="31">
        <v>77</v>
      </c>
      <c r="B81" s="31">
        <v>2536</v>
      </c>
      <c r="C81" s="31">
        <v>4359</v>
      </c>
      <c r="D81" s="31">
        <v>6895</v>
      </c>
      <c r="F81" s="29">
        <f t="shared" si="4"/>
        <v>77.5</v>
      </c>
      <c r="G81" s="29">
        <f t="shared" si="5"/>
        <v>196540</v>
      </c>
      <c r="H81" s="29">
        <f t="shared" si="5"/>
        <v>337822.5</v>
      </c>
      <c r="I81" s="29">
        <f t="shared" si="5"/>
        <v>534362.5</v>
      </c>
      <c r="J81" s="29">
        <f t="shared" si="6"/>
        <v>0.58178481303051155</v>
      </c>
    </row>
    <row r="82" spans="1:10" x14ac:dyDescent="0.75">
      <c r="A82" s="31">
        <v>78</v>
      </c>
      <c r="B82" s="31">
        <v>2057</v>
      </c>
      <c r="C82" s="31">
        <v>3353</v>
      </c>
      <c r="D82" s="31">
        <v>5410</v>
      </c>
      <c r="F82" s="29">
        <f t="shared" si="4"/>
        <v>78.5</v>
      </c>
      <c r="G82" s="29">
        <f t="shared" si="5"/>
        <v>161474.5</v>
      </c>
      <c r="H82" s="29">
        <f t="shared" si="5"/>
        <v>263210.5</v>
      </c>
      <c r="I82" s="29">
        <f t="shared" si="5"/>
        <v>424685</v>
      </c>
      <c r="J82" s="29">
        <f t="shared" si="6"/>
        <v>0.61348046525499556</v>
      </c>
    </row>
    <row r="83" spans="1:10" x14ac:dyDescent="0.75">
      <c r="A83" s="31">
        <v>79</v>
      </c>
      <c r="B83" s="31">
        <v>1923</v>
      </c>
      <c r="C83" s="31">
        <v>3118</v>
      </c>
      <c r="D83" s="31">
        <v>5041</v>
      </c>
      <c r="F83" s="29">
        <f t="shared" si="4"/>
        <v>79.5</v>
      </c>
      <c r="G83" s="29">
        <f t="shared" si="5"/>
        <v>152878.5</v>
      </c>
      <c r="H83" s="29">
        <f t="shared" si="5"/>
        <v>247881</v>
      </c>
      <c r="I83" s="29">
        <f t="shared" si="5"/>
        <v>400759.5</v>
      </c>
      <c r="J83" s="29">
        <f t="shared" si="6"/>
        <v>0.61674150096215519</v>
      </c>
    </row>
    <row r="84" spans="1:10" x14ac:dyDescent="0.75">
      <c r="A84" s="31">
        <v>80</v>
      </c>
      <c r="B84" s="31">
        <v>1693</v>
      </c>
      <c r="C84" s="31">
        <v>2668</v>
      </c>
      <c r="D84" s="31">
        <v>4361</v>
      </c>
      <c r="F84" s="29">
        <f t="shared" si="4"/>
        <v>80.5</v>
      </c>
      <c r="G84" s="29">
        <f t="shared" si="5"/>
        <v>136286.5</v>
      </c>
      <c r="H84" s="29">
        <f t="shared" si="5"/>
        <v>214774</v>
      </c>
      <c r="I84" s="29">
        <f t="shared" si="5"/>
        <v>351060.5</v>
      </c>
      <c r="J84" s="29">
        <f t="shared" si="6"/>
        <v>0.63455772113943032</v>
      </c>
    </row>
    <row r="85" spans="1:10" x14ac:dyDescent="0.75">
      <c r="A85" s="31">
        <v>81</v>
      </c>
      <c r="B85" s="31">
        <v>1543</v>
      </c>
      <c r="C85" s="31">
        <v>2295</v>
      </c>
      <c r="D85" s="31">
        <v>3838</v>
      </c>
      <c r="F85" s="29">
        <f t="shared" si="4"/>
        <v>81.5</v>
      </c>
      <c r="G85" s="29">
        <f t="shared" si="5"/>
        <v>125754.5</v>
      </c>
      <c r="H85" s="29">
        <f t="shared" si="5"/>
        <v>187042.5</v>
      </c>
      <c r="I85" s="29">
        <f t="shared" si="5"/>
        <v>312797</v>
      </c>
      <c r="J85" s="29">
        <f t="shared" si="6"/>
        <v>0.67233115468409588</v>
      </c>
    </row>
    <row r="86" spans="1:10" x14ac:dyDescent="0.75">
      <c r="A86" s="31">
        <v>82</v>
      </c>
      <c r="B86" s="31">
        <v>1281</v>
      </c>
      <c r="C86" s="31">
        <v>1906</v>
      </c>
      <c r="D86" s="31">
        <v>3187</v>
      </c>
      <c r="F86" s="29">
        <f t="shared" si="4"/>
        <v>82.5</v>
      </c>
      <c r="G86" s="29">
        <f t="shared" si="5"/>
        <v>105682.5</v>
      </c>
      <c r="H86" s="29">
        <f t="shared" si="5"/>
        <v>157245</v>
      </c>
      <c r="I86" s="29">
        <f t="shared" si="5"/>
        <v>262927.5</v>
      </c>
      <c r="J86" s="29">
        <f t="shared" si="6"/>
        <v>0.67208814270724027</v>
      </c>
    </row>
    <row r="87" spans="1:10" x14ac:dyDescent="0.75">
      <c r="A87" s="31">
        <v>83</v>
      </c>
      <c r="B87" s="31">
        <v>1076</v>
      </c>
      <c r="C87" s="31">
        <v>1617</v>
      </c>
      <c r="D87" s="31">
        <v>2693</v>
      </c>
      <c r="F87" s="29">
        <f t="shared" si="4"/>
        <v>83.5</v>
      </c>
      <c r="G87" s="29">
        <f t="shared" si="5"/>
        <v>89846</v>
      </c>
      <c r="H87" s="29">
        <f t="shared" si="5"/>
        <v>135019.5</v>
      </c>
      <c r="I87" s="29">
        <f t="shared" si="5"/>
        <v>224865.5</v>
      </c>
      <c r="J87" s="29">
        <f t="shared" si="6"/>
        <v>0.6654298082869512</v>
      </c>
    </row>
    <row r="88" spans="1:10" x14ac:dyDescent="0.75">
      <c r="A88" s="31">
        <v>84</v>
      </c>
      <c r="B88" s="31">
        <v>867</v>
      </c>
      <c r="C88" s="31">
        <v>1288</v>
      </c>
      <c r="D88" s="31">
        <v>2155</v>
      </c>
      <c r="F88" s="29">
        <f t="shared" si="4"/>
        <v>84.5</v>
      </c>
      <c r="G88" s="29">
        <f t="shared" si="5"/>
        <v>73261.5</v>
      </c>
      <c r="H88" s="29">
        <f t="shared" si="5"/>
        <v>108836</v>
      </c>
      <c r="I88" s="29">
        <f t="shared" si="5"/>
        <v>182097.5</v>
      </c>
      <c r="J88" s="29">
        <f t="shared" si="6"/>
        <v>0.67313664596273293</v>
      </c>
    </row>
    <row r="89" spans="1:10" x14ac:dyDescent="0.75">
      <c r="A89" s="31">
        <v>85</v>
      </c>
      <c r="B89" s="31">
        <v>782</v>
      </c>
      <c r="C89" s="31">
        <v>1224</v>
      </c>
      <c r="D89" s="31">
        <v>2006</v>
      </c>
      <c r="F89" s="29">
        <f t="shared" si="4"/>
        <v>85.5</v>
      </c>
      <c r="G89" s="29">
        <f t="shared" si="5"/>
        <v>66861</v>
      </c>
      <c r="H89" s="29">
        <f t="shared" si="5"/>
        <v>104652</v>
      </c>
      <c r="I89" s="29">
        <f t="shared" si="5"/>
        <v>171513</v>
      </c>
      <c r="J89" s="29">
        <f t="shared" si="6"/>
        <v>0.63888888888888884</v>
      </c>
    </row>
    <row r="90" spans="1:10" x14ac:dyDescent="0.75">
      <c r="A90" s="31">
        <v>86</v>
      </c>
      <c r="B90" s="31">
        <v>565</v>
      </c>
      <c r="C90" s="31">
        <v>854</v>
      </c>
      <c r="D90" s="31">
        <v>1419</v>
      </c>
      <c r="F90" s="29">
        <f t="shared" si="4"/>
        <v>86.5</v>
      </c>
      <c r="G90" s="29">
        <f t="shared" si="5"/>
        <v>48872.5</v>
      </c>
      <c r="H90" s="29">
        <f t="shared" si="5"/>
        <v>73871</v>
      </c>
      <c r="I90" s="29">
        <f t="shared" si="5"/>
        <v>122743.5</v>
      </c>
      <c r="J90" s="29">
        <f t="shared" si="6"/>
        <v>0.66159250585480089</v>
      </c>
    </row>
    <row r="91" spans="1:10" x14ac:dyDescent="0.75">
      <c r="A91" s="31">
        <v>87</v>
      </c>
      <c r="B91" s="31">
        <v>557</v>
      </c>
      <c r="C91" s="31">
        <v>1013</v>
      </c>
      <c r="D91" s="31">
        <v>1570</v>
      </c>
      <c r="F91" s="29">
        <f t="shared" si="4"/>
        <v>87.5</v>
      </c>
      <c r="G91" s="29">
        <f t="shared" si="5"/>
        <v>48737.5</v>
      </c>
      <c r="H91" s="29">
        <f t="shared" si="5"/>
        <v>88637.5</v>
      </c>
      <c r="I91" s="29">
        <f t="shared" si="5"/>
        <v>137375</v>
      </c>
      <c r="J91" s="29">
        <f t="shared" si="6"/>
        <v>0.54985192497532087</v>
      </c>
    </row>
    <row r="92" spans="1:10" x14ac:dyDescent="0.75">
      <c r="A92" s="31">
        <v>88</v>
      </c>
      <c r="B92" s="31">
        <v>383</v>
      </c>
      <c r="C92" s="31">
        <v>645</v>
      </c>
      <c r="D92" s="31">
        <v>1028</v>
      </c>
      <c r="F92" s="29">
        <f t="shared" si="4"/>
        <v>88.5</v>
      </c>
      <c r="G92" s="29">
        <f t="shared" si="5"/>
        <v>33895.5</v>
      </c>
      <c r="H92" s="29">
        <f t="shared" si="5"/>
        <v>57082.5</v>
      </c>
      <c r="I92" s="29">
        <f t="shared" si="5"/>
        <v>90978</v>
      </c>
      <c r="J92" s="29">
        <f t="shared" si="6"/>
        <v>0.59379844961240313</v>
      </c>
    </row>
    <row r="93" spans="1:10" x14ac:dyDescent="0.75">
      <c r="A93" s="31">
        <v>89</v>
      </c>
      <c r="B93" s="31">
        <v>325</v>
      </c>
      <c r="C93" s="31">
        <v>564</v>
      </c>
      <c r="D93" s="31">
        <v>889</v>
      </c>
      <c r="F93" s="29">
        <f t="shared" si="4"/>
        <v>89.5</v>
      </c>
      <c r="G93" s="29">
        <f t="shared" si="5"/>
        <v>29087.5</v>
      </c>
      <c r="H93" s="29">
        <f t="shared" si="5"/>
        <v>50478</v>
      </c>
      <c r="I93" s="29">
        <f t="shared" si="5"/>
        <v>79565.5</v>
      </c>
      <c r="J93" s="29">
        <f t="shared" si="6"/>
        <v>0.57624113475177308</v>
      </c>
    </row>
    <row r="94" spans="1:10" x14ac:dyDescent="0.75">
      <c r="A94" s="31">
        <v>90</v>
      </c>
      <c r="B94" s="31">
        <v>278</v>
      </c>
      <c r="C94" s="31">
        <v>476</v>
      </c>
      <c r="D94" s="31">
        <v>754</v>
      </c>
      <c r="F94" s="29">
        <f t="shared" si="4"/>
        <v>90.5</v>
      </c>
      <c r="G94" s="29">
        <f t="shared" si="5"/>
        <v>25159</v>
      </c>
      <c r="H94" s="29">
        <f t="shared" si="5"/>
        <v>43078</v>
      </c>
      <c r="I94" s="29">
        <f t="shared" si="5"/>
        <v>68237</v>
      </c>
      <c r="J94" s="29">
        <f t="shared" si="6"/>
        <v>0.58403361344537819</v>
      </c>
    </row>
    <row r="95" spans="1:10" x14ac:dyDescent="0.75">
      <c r="A95" s="31">
        <v>91</v>
      </c>
      <c r="B95" s="31">
        <v>212</v>
      </c>
      <c r="C95" s="31">
        <v>363</v>
      </c>
      <c r="D95" s="31">
        <v>575</v>
      </c>
      <c r="F95" s="29">
        <f t="shared" si="4"/>
        <v>91.5</v>
      </c>
      <c r="G95" s="29">
        <f t="shared" si="5"/>
        <v>19398</v>
      </c>
      <c r="H95" s="29">
        <f t="shared" si="5"/>
        <v>33214.5</v>
      </c>
      <c r="I95" s="29">
        <f t="shared" si="5"/>
        <v>52612.5</v>
      </c>
      <c r="J95" s="29">
        <f t="shared" si="6"/>
        <v>0.58402203856749313</v>
      </c>
    </row>
    <row r="96" spans="1:10" x14ac:dyDescent="0.75">
      <c r="A96" s="31">
        <v>92</v>
      </c>
      <c r="B96" s="31">
        <v>165</v>
      </c>
      <c r="C96" s="31">
        <v>338</v>
      </c>
      <c r="D96" s="31">
        <v>503</v>
      </c>
      <c r="F96" s="29">
        <f t="shared" si="4"/>
        <v>92.5</v>
      </c>
      <c r="G96" s="29">
        <f t="shared" si="5"/>
        <v>15262.5</v>
      </c>
      <c r="H96" s="29">
        <f t="shared" si="5"/>
        <v>31265</v>
      </c>
      <c r="I96" s="29">
        <f t="shared" si="5"/>
        <v>46527.5</v>
      </c>
      <c r="J96" s="29">
        <f t="shared" si="6"/>
        <v>0.48816568047337278</v>
      </c>
    </row>
    <row r="97" spans="1:10" x14ac:dyDescent="0.75">
      <c r="A97" s="31">
        <v>93</v>
      </c>
      <c r="B97" s="31">
        <v>118</v>
      </c>
      <c r="C97" s="31">
        <v>230</v>
      </c>
      <c r="D97" s="31">
        <v>348</v>
      </c>
      <c r="F97" s="29">
        <f t="shared" si="4"/>
        <v>93.5</v>
      </c>
      <c r="G97" s="29">
        <f t="shared" si="5"/>
        <v>11033</v>
      </c>
      <c r="H97" s="29">
        <f t="shared" si="5"/>
        <v>21505</v>
      </c>
      <c r="I97" s="29">
        <f t="shared" si="5"/>
        <v>32538</v>
      </c>
      <c r="J97" s="29">
        <f t="shared" si="6"/>
        <v>0.5130434782608696</v>
      </c>
    </row>
    <row r="98" spans="1:10" x14ac:dyDescent="0.75">
      <c r="A98" s="31">
        <v>94</v>
      </c>
      <c r="B98" s="31">
        <v>99</v>
      </c>
      <c r="C98" s="31">
        <v>217</v>
      </c>
      <c r="D98" s="31">
        <v>316</v>
      </c>
      <c r="F98" s="29">
        <f t="shared" si="4"/>
        <v>94.5</v>
      </c>
      <c r="G98" s="29">
        <f t="shared" si="5"/>
        <v>9355.5</v>
      </c>
      <c r="H98" s="29">
        <f t="shared" si="5"/>
        <v>20506.5</v>
      </c>
      <c r="I98" s="29">
        <f t="shared" si="5"/>
        <v>29862</v>
      </c>
      <c r="J98" s="29">
        <f t="shared" si="6"/>
        <v>0.45622119815668205</v>
      </c>
    </row>
    <row r="99" spans="1:10" x14ac:dyDescent="0.75">
      <c r="A99" s="31">
        <v>95</v>
      </c>
      <c r="B99" s="31">
        <v>72</v>
      </c>
      <c r="C99" s="31">
        <v>154</v>
      </c>
      <c r="D99" s="31">
        <v>226</v>
      </c>
      <c r="F99" s="29">
        <f t="shared" si="4"/>
        <v>95.5</v>
      </c>
      <c r="G99" s="29">
        <f t="shared" si="5"/>
        <v>6876</v>
      </c>
      <c r="H99" s="29">
        <f t="shared" si="5"/>
        <v>14707</v>
      </c>
      <c r="I99" s="29">
        <f t="shared" si="5"/>
        <v>21583</v>
      </c>
      <c r="J99" s="29">
        <f t="shared" si="6"/>
        <v>0.46753246753246752</v>
      </c>
    </row>
    <row r="100" spans="1:10" x14ac:dyDescent="0.75">
      <c r="A100" s="31">
        <v>96</v>
      </c>
      <c r="B100" s="31">
        <v>56</v>
      </c>
      <c r="C100" s="31">
        <v>110</v>
      </c>
      <c r="D100" s="31">
        <v>166</v>
      </c>
      <c r="F100" s="29">
        <f t="shared" si="4"/>
        <v>96.5</v>
      </c>
      <c r="G100" s="29">
        <f t="shared" si="5"/>
        <v>5404</v>
      </c>
      <c r="H100" s="29">
        <f t="shared" si="5"/>
        <v>10615</v>
      </c>
      <c r="I100" s="29">
        <f t="shared" si="5"/>
        <v>16019</v>
      </c>
      <c r="J100" s="29">
        <f t="shared" si="6"/>
        <v>0.50909090909090904</v>
      </c>
    </row>
    <row r="101" spans="1:10" x14ac:dyDescent="0.75">
      <c r="A101" s="31">
        <v>97</v>
      </c>
      <c r="B101" s="31">
        <v>34</v>
      </c>
      <c r="C101" s="31">
        <v>122</v>
      </c>
      <c r="D101" s="31">
        <v>156</v>
      </c>
      <c r="F101" s="29">
        <f t="shared" si="4"/>
        <v>97.5</v>
      </c>
      <c r="G101" s="29">
        <f t="shared" si="5"/>
        <v>3315</v>
      </c>
      <c r="H101" s="29">
        <f t="shared" si="5"/>
        <v>11895</v>
      </c>
      <c r="I101" s="29">
        <f t="shared" si="5"/>
        <v>15210</v>
      </c>
      <c r="J101" s="29">
        <f t="shared" si="6"/>
        <v>0.27868852459016391</v>
      </c>
    </row>
    <row r="102" spans="1:10" x14ac:dyDescent="0.75">
      <c r="A102" s="31">
        <v>98</v>
      </c>
      <c r="B102" s="31">
        <v>25</v>
      </c>
      <c r="C102" s="31">
        <v>57</v>
      </c>
      <c r="D102" s="31">
        <v>82</v>
      </c>
      <c r="F102" s="29">
        <f t="shared" si="4"/>
        <v>98.5</v>
      </c>
      <c r="G102" s="29">
        <f t="shared" si="5"/>
        <v>2462.5</v>
      </c>
      <c r="H102" s="29">
        <f t="shared" si="5"/>
        <v>5614.5</v>
      </c>
      <c r="I102" s="29">
        <f t="shared" si="5"/>
        <v>8077</v>
      </c>
      <c r="J102" s="29">
        <f t="shared" si="6"/>
        <v>0.43859649122807015</v>
      </c>
    </row>
    <row r="103" spans="1:10" x14ac:dyDescent="0.75">
      <c r="A103" s="31">
        <v>99</v>
      </c>
      <c r="B103" s="31">
        <v>19</v>
      </c>
      <c r="C103" s="31">
        <v>27</v>
      </c>
      <c r="D103" s="31">
        <v>46</v>
      </c>
      <c r="F103" s="29">
        <f t="shared" si="4"/>
        <v>99.5</v>
      </c>
      <c r="G103" s="29">
        <f t="shared" si="5"/>
        <v>1890.5</v>
      </c>
      <c r="H103" s="29">
        <f t="shared" si="5"/>
        <v>2686.5</v>
      </c>
      <c r="I103" s="29">
        <f t="shared" si="5"/>
        <v>4577</v>
      </c>
      <c r="J103" s="29">
        <f t="shared" si="6"/>
        <v>0.70370370370370372</v>
      </c>
    </row>
    <row r="104" spans="1:10" x14ac:dyDescent="0.75">
      <c r="A104" s="31">
        <v>100</v>
      </c>
      <c r="B104" s="31">
        <v>29</v>
      </c>
      <c r="C104" s="31">
        <v>71</v>
      </c>
      <c r="D104" s="31">
        <v>100</v>
      </c>
      <c r="F104" s="29">
        <f>(A104+A105)/2</f>
        <v>102.5</v>
      </c>
      <c r="G104" s="29">
        <f t="shared" si="5"/>
        <v>2972.5</v>
      </c>
      <c r="H104" s="29">
        <f t="shared" si="5"/>
        <v>7277.5</v>
      </c>
      <c r="I104" s="29">
        <f t="shared" si="5"/>
        <v>10250</v>
      </c>
      <c r="J104" s="29">
        <f t="shared" si="6"/>
        <v>0.40845070422535212</v>
      </c>
    </row>
    <row r="105" spans="1:10" x14ac:dyDescent="0.75">
      <c r="A105" s="31">
        <v>105</v>
      </c>
    </row>
    <row r="107" spans="1:10" x14ac:dyDescent="0.75">
      <c r="A107" s="31" t="s">
        <v>35</v>
      </c>
      <c r="B107" s="31">
        <v>2471722</v>
      </c>
      <c r="C107" s="31">
        <v>2672718</v>
      </c>
      <c r="D107" s="31">
        <v>5144440</v>
      </c>
      <c r="G107">
        <f>SUM(G4:G106)</f>
        <v>80466127</v>
      </c>
      <c r="H107">
        <f t="shared" ref="H107:I107" si="7">SUM(H4:H106)</f>
        <v>96933930</v>
      </c>
      <c r="I107">
        <f t="shared" si="7"/>
        <v>177400057</v>
      </c>
    </row>
    <row r="110" spans="1:10" x14ac:dyDescent="0.75">
      <c r="B110" t="s">
        <v>41</v>
      </c>
      <c r="C110" t="s">
        <v>42</v>
      </c>
      <c r="D110" t="s">
        <v>43</v>
      </c>
      <c r="E110" t="s">
        <v>44</v>
      </c>
    </row>
    <row r="111" spans="1:10" x14ac:dyDescent="0.75">
      <c r="C111">
        <f>G107/B107</f>
        <v>32.554683334129003</v>
      </c>
      <c r="D111">
        <f t="shared" ref="D111:E111" si="8">H107/C107</f>
        <v>36.267922766262657</v>
      </c>
      <c r="E111">
        <f t="shared" si="8"/>
        <v>34.483842167466236</v>
      </c>
      <c r="J111" t="s">
        <v>54</v>
      </c>
    </row>
    <row r="113" spans="2:11" x14ac:dyDescent="0.75">
      <c r="J113">
        <v>2012</v>
      </c>
      <c r="K113">
        <v>2018</v>
      </c>
    </row>
    <row r="114" spans="2:11" x14ac:dyDescent="0.75">
      <c r="B114" t="s">
        <v>45</v>
      </c>
      <c r="C114">
        <f>(SUM(D69:D104)/SUM(D4:D18))*100</f>
        <v>22.947149093795478</v>
      </c>
      <c r="J114">
        <v>1.0060545816013013</v>
      </c>
      <c r="K114">
        <v>1.0588253382533825</v>
      </c>
    </row>
    <row r="115" spans="2:11" x14ac:dyDescent="0.75">
      <c r="J115">
        <v>1.0140947531144857</v>
      </c>
      <c r="K115">
        <v>1.0727772685609533</v>
      </c>
    </row>
    <row r="116" spans="2:11" x14ac:dyDescent="0.75">
      <c r="J116">
        <v>1.0316249962025701</v>
      </c>
      <c r="K116">
        <v>1.0621774316689572</v>
      </c>
    </row>
    <row r="117" spans="2:11" x14ac:dyDescent="0.75">
      <c r="J117">
        <v>1.0180251030230583</v>
      </c>
      <c r="K117">
        <v>1.0566303306181122</v>
      </c>
    </row>
    <row r="118" spans="2:11" x14ac:dyDescent="0.75">
      <c r="J118">
        <v>1.0246681230045371</v>
      </c>
      <c r="K118">
        <v>1.0577407891139932</v>
      </c>
    </row>
    <row r="119" spans="2:11" x14ac:dyDescent="0.75">
      <c r="J119">
        <v>1.0255628024405639</v>
      </c>
      <c r="K119">
        <v>1.073175881519018</v>
      </c>
    </row>
    <row r="120" spans="2:11" x14ac:dyDescent="0.75">
      <c r="J120">
        <v>1.020253736400256</v>
      </c>
      <c r="K120">
        <v>1.0729196363521176</v>
      </c>
    </row>
    <row r="121" spans="2:11" x14ac:dyDescent="0.75">
      <c r="J121">
        <v>1.0134002006018055</v>
      </c>
      <c r="K121">
        <v>1.0746069897362609</v>
      </c>
    </row>
    <row r="122" spans="2:11" x14ac:dyDescent="0.75">
      <c r="J122">
        <v>1.0128498899222715</v>
      </c>
      <c r="K122">
        <v>1.0742217349413601</v>
      </c>
    </row>
    <row r="123" spans="2:11" x14ac:dyDescent="0.75">
      <c r="J123">
        <v>1.0098276728984779</v>
      </c>
      <c r="K123">
        <v>1.0728207999440109</v>
      </c>
    </row>
    <row r="124" spans="2:11" x14ac:dyDescent="0.75">
      <c r="J124">
        <v>1.0208506703652336</v>
      </c>
      <c r="K124">
        <v>1.0770207205525482</v>
      </c>
    </row>
    <row r="125" spans="2:11" x14ac:dyDescent="0.75">
      <c r="J125">
        <v>1.0209966405375139</v>
      </c>
      <c r="K125">
        <v>1.0767332549941246</v>
      </c>
    </row>
    <row r="126" spans="2:11" x14ac:dyDescent="0.75">
      <c r="J126">
        <v>1.0318756848291664</v>
      </c>
      <c r="K126">
        <v>1.0832521702307856</v>
      </c>
    </row>
    <row r="127" spans="2:11" x14ac:dyDescent="0.75">
      <c r="J127">
        <v>1.0290169559951554</v>
      </c>
      <c r="K127">
        <v>1.0706906405240251</v>
      </c>
    </row>
    <row r="128" spans="2:11" x14ac:dyDescent="0.75">
      <c r="J128">
        <v>1.0576633622255671</v>
      </c>
      <c r="K128">
        <v>1.0836315061304327</v>
      </c>
    </row>
    <row r="129" spans="10:11" x14ac:dyDescent="0.75">
      <c r="J129">
        <v>1.0746517506588502</v>
      </c>
      <c r="K129">
        <v>1.1159844054580896</v>
      </c>
    </row>
    <row r="130" spans="10:11" x14ac:dyDescent="0.75">
      <c r="J130">
        <v>1.0803863612372004</v>
      </c>
      <c r="K130">
        <v>1.1422129557796741</v>
      </c>
    </row>
    <row r="131" spans="10:11" x14ac:dyDescent="0.75">
      <c r="J131">
        <v>1.0984307387518899</v>
      </c>
      <c r="K131">
        <v>1.1906242638398115</v>
      </c>
    </row>
    <row r="132" spans="10:11" x14ac:dyDescent="0.75">
      <c r="J132">
        <v>1.1430777422790201</v>
      </c>
      <c r="K132">
        <v>1.4891858167827805</v>
      </c>
    </row>
    <row r="133" spans="10:11" x14ac:dyDescent="0.75">
      <c r="J133">
        <v>1.1242881901460757</v>
      </c>
      <c r="K133">
        <v>1.7629553365691033</v>
      </c>
    </row>
    <row r="134" spans="10:11" x14ac:dyDescent="0.75">
      <c r="J134">
        <v>1.0978924386222875</v>
      </c>
      <c r="K134">
        <v>1.6339920603760416</v>
      </c>
    </row>
    <row r="135" spans="10:11" x14ac:dyDescent="0.75">
      <c r="J135">
        <v>0.99366823053743758</v>
      </c>
      <c r="K135">
        <v>1.5498669676691124</v>
      </c>
    </row>
    <row r="136" spans="10:11" x14ac:dyDescent="0.75">
      <c r="J136">
        <v>0.96812313803376371</v>
      </c>
      <c r="K136">
        <v>1.4102875211412604</v>
      </c>
    </row>
    <row r="137" spans="10:11" x14ac:dyDescent="0.75">
      <c r="J137">
        <v>0.91306486142452126</v>
      </c>
      <c r="K137">
        <v>1.2772467808310102</v>
      </c>
    </row>
    <row r="138" spans="10:11" x14ac:dyDescent="0.75">
      <c r="J138">
        <v>0.87656101140664833</v>
      </c>
      <c r="K138">
        <v>1.1591915244405093</v>
      </c>
    </row>
    <row r="139" spans="10:11" x14ac:dyDescent="0.75">
      <c r="J139">
        <v>0.863375458228825</v>
      </c>
      <c r="K139">
        <v>1.119295675294373</v>
      </c>
    </row>
    <row r="140" spans="10:11" x14ac:dyDescent="0.75">
      <c r="J140">
        <v>0.84567120957918684</v>
      </c>
      <c r="K140">
        <v>1.0549378678875081</v>
      </c>
    </row>
    <row r="141" spans="10:11" x14ac:dyDescent="0.75">
      <c r="J141">
        <v>0.86828015026555549</v>
      </c>
      <c r="K141">
        <v>1.0527549824150058</v>
      </c>
    </row>
    <row r="142" spans="10:11" x14ac:dyDescent="0.75">
      <c r="J142">
        <v>0.86113153637681461</v>
      </c>
      <c r="K142">
        <v>0.98630517073944146</v>
      </c>
    </row>
    <row r="143" spans="10:11" x14ac:dyDescent="0.75">
      <c r="J143">
        <v>0.86462968067094537</v>
      </c>
      <c r="K143">
        <v>0.97812635692574901</v>
      </c>
    </row>
    <row r="144" spans="10:11" x14ac:dyDescent="0.75">
      <c r="J144">
        <v>0.87531517659513036</v>
      </c>
      <c r="K144">
        <v>0.95744209054003349</v>
      </c>
    </row>
    <row r="145" spans="10:11" x14ac:dyDescent="0.75">
      <c r="J145">
        <v>0.89251863439771784</v>
      </c>
      <c r="K145">
        <v>0.96582769931052947</v>
      </c>
    </row>
    <row r="146" spans="10:11" x14ac:dyDescent="0.75">
      <c r="J146">
        <v>0.88452437292948416</v>
      </c>
      <c r="K146">
        <v>0.96453320420124566</v>
      </c>
    </row>
    <row r="147" spans="10:11" x14ac:dyDescent="0.75">
      <c r="J147">
        <v>0.91853073188604928</v>
      </c>
      <c r="K147">
        <v>0.98161120840630478</v>
      </c>
    </row>
    <row r="148" spans="10:11" x14ac:dyDescent="0.75">
      <c r="J148">
        <v>0.91764030588627399</v>
      </c>
      <c r="K148">
        <v>0.96763057834700816</v>
      </c>
    </row>
    <row r="149" spans="10:11" x14ac:dyDescent="0.75">
      <c r="J149">
        <v>0.91983413959917071</v>
      </c>
      <c r="K149">
        <v>0.98180500764833745</v>
      </c>
    </row>
    <row r="150" spans="10:11" x14ac:dyDescent="0.75">
      <c r="J150">
        <v>0.92806786266980001</v>
      </c>
      <c r="K150">
        <v>0.97605695616131072</v>
      </c>
    </row>
    <row r="151" spans="10:11" x14ac:dyDescent="0.75">
      <c r="J151">
        <v>0.92507660180721718</v>
      </c>
      <c r="K151">
        <v>1.0154854174990011</v>
      </c>
    </row>
    <row r="152" spans="10:11" x14ac:dyDescent="0.75">
      <c r="J152">
        <v>0.91113915670128687</v>
      </c>
      <c r="K152">
        <v>0.97745110653628409</v>
      </c>
    </row>
    <row r="153" spans="10:11" x14ac:dyDescent="0.75">
      <c r="J153">
        <v>0.92321350239174482</v>
      </c>
      <c r="K153">
        <v>0.99392556352711336</v>
      </c>
    </row>
    <row r="154" spans="10:11" x14ac:dyDescent="0.75">
      <c r="J154">
        <v>0.89288478073946687</v>
      </c>
      <c r="K154">
        <v>0.97657684983907111</v>
      </c>
    </row>
    <row r="155" spans="10:11" x14ac:dyDescent="0.75">
      <c r="J155">
        <v>0.92935439228521843</v>
      </c>
      <c r="K155">
        <v>0.95292130230018424</v>
      </c>
    </row>
    <row r="156" spans="10:11" x14ac:dyDescent="0.75">
      <c r="J156">
        <v>0.90024937655860349</v>
      </c>
      <c r="K156">
        <v>0.94510161816841587</v>
      </c>
    </row>
    <row r="157" spans="10:11" x14ac:dyDescent="0.75">
      <c r="J157">
        <v>0.87617009317508698</v>
      </c>
      <c r="K157">
        <v>0.91562120965260052</v>
      </c>
    </row>
    <row r="158" spans="10:11" x14ac:dyDescent="0.75">
      <c r="J158">
        <v>0.84639076473809094</v>
      </c>
      <c r="K158">
        <v>0.89338702840186524</v>
      </c>
    </row>
    <row r="159" spans="10:11" x14ac:dyDescent="0.75">
      <c r="J159">
        <v>0.88982081585970263</v>
      </c>
      <c r="K159">
        <v>0.88528259653049801</v>
      </c>
    </row>
    <row r="160" spans="10:11" x14ac:dyDescent="0.75">
      <c r="J160">
        <v>0.86322408324522837</v>
      </c>
      <c r="K160">
        <v>0.83698654637228986</v>
      </c>
    </row>
    <row r="161" spans="10:11" x14ac:dyDescent="0.75">
      <c r="J161">
        <v>0.82525062480694167</v>
      </c>
      <c r="K161">
        <v>0.84965098267988981</v>
      </c>
    </row>
    <row r="162" spans="10:11" x14ac:dyDescent="0.75">
      <c r="J162">
        <v>0.7833662446277152</v>
      </c>
      <c r="K162">
        <v>0.81199967655858329</v>
      </c>
    </row>
    <row r="163" spans="10:11" x14ac:dyDescent="0.75">
      <c r="J163">
        <v>0.75223114347968834</v>
      </c>
      <c r="K163">
        <v>0.7846817094152313</v>
      </c>
    </row>
    <row r="164" spans="10:11" x14ac:dyDescent="0.75">
      <c r="J164">
        <v>0.68962278916888398</v>
      </c>
      <c r="K164">
        <v>0.74198788030236773</v>
      </c>
    </row>
    <row r="165" spans="10:11" x14ac:dyDescent="0.75">
      <c r="J165">
        <v>0.69776107718803815</v>
      </c>
      <c r="K165">
        <v>0.76094038029342692</v>
      </c>
    </row>
    <row r="166" spans="10:11" x14ac:dyDescent="0.75">
      <c r="J166">
        <v>0.65246719956828225</v>
      </c>
      <c r="K166">
        <v>0.74361180642469749</v>
      </c>
    </row>
    <row r="167" spans="10:11" x14ac:dyDescent="0.75">
      <c r="J167">
        <v>0.62599908453927677</v>
      </c>
      <c r="K167">
        <v>0.69339977679150766</v>
      </c>
    </row>
    <row r="168" spans="10:11" x14ac:dyDescent="0.75">
      <c r="J168">
        <v>0.61089389757743029</v>
      </c>
      <c r="K168">
        <v>0.65240100197196615</v>
      </c>
    </row>
    <row r="169" spans="10:11" x14ac:dyDescent="0.75">
      <c r="J169">
        <v>0.60348538786323369</v>
      </c>
      <c r="K169">
        <v>0.63135919129765961</v>
      </c>
    </row>
    <row r="170" spans="10:11" x14ac:dyDescent="0.75">
      <c r="J170">
        <v>0.57944427043715607</v>
      </c>
      <c r="K170">
        <v>0.56966781475050521</v>
      </c>
    </row>
    <row r="171" spans="10:11" x14ac:dyDescent="0.75">
      <c r="J171">
        <v>0.56532955637614446</v>
      </c>
      <c r="K171">
        <v>0.57089882191858976</v>
      </c>
    </row>
    <row r="172" spans="10:11" x14ac:dyDescent="0.75">
      <c r="J172">
        <v>0.52748750567923675</v>
      </c>
      <c r="K172">
        <v>0.53261272390364423</v>
      </c>
    </row>
    <row r="173" spans="10:11" x14ac:dyDescent="0.75">
      <c r="J173">
        <v>0.53111903421529993</v>
      </c>
      <c r="K173">
        <v>0.52114641825440622</v>
      </c>
    </row>
    <row r="174" spans="10:11" x14ac:dyDescent="0.75">
      <c r="J174">
        <v>0.49747241011035953</v>
      </c>
      <c r="K174">
        <v>0.50726332199546487</v>
      </c>
    </row>
    <row r="175" spans="10:11" x14ac:dyDescent="0.75">
      <c r="J175">
        <v>0.51665652570733189</v>
      </c>
      <c r="K175">
        <v>0.49955572725516706</v>
      </c>
    </row>
    <row r="176" spans="10:11" x14ac:dyDescent="0.75">
      <c r="J176">
        <v>0.50399450219053343</v>
      </c>
      <c r="K176">
        <v>0.49747034564856935</v>
      </c>
    </row>
    <row r="177" spans="10:11" x14ac:dyDescent="0.75">
      <c r="J177">
        <v>0.50799433313094511</v>
      </c>
      <c r="K177">
        <v>0.48058552350173472</v>
      </c>
    </row>
    <row r="178" spans="10:11" x14ac:dyDescent="0.75">
      <c r="J178">
        <v>0.53078758949880667</v>
      </c>
      <c r="K178">
        <v>0.46864224137931032</v>
      </c>
    </row>
    <row r="179" spans="10:11" x14ac:dyDescent="0.75">
      <c r="J179">
        <v>0.54270862601854453</v>
      </c>
      <c r="K179">
        <v>0.46403725975710414</v>
      </c>
    </row>
    <row r="180" spans="10:11" x14ac:dyDescent="0.75">
      <c r="J180">
        <v>0.58995368721054509</v>
      </c>
      <c r="K180">
        <v>0.45476839237057221</v>
      </c>
    </row>
    <row r="181" spans="10:11" x14ac:dyDescent="0.75">
      <c r="J181">
        <v>0.61194029850746268</v>
      </c>
      <c r="K181">
        <v>0.48091000430601405</v>
      </c>
    </row>
    <row r="182" spans="10:11" x14ac:dyDescent="0.75">
      <c r="J182">
        <v>0.63528448628735157</v>
      </c>
      <c r="K182">
        <v>0.46969945803908686</v>
      </c>
    </row>
    <row r="183" spans="10:11" x14ac:dyDescent="0.75">
      <c r="J183">
        <v>0.62144019528071603</v>
      </c>
      <c r="K183">
        <v>0.48699241624268025</v>
      </c>
    </row>
    <row r="184" spans="10:11" x14ac:dyDescent="0.75">
      <c r="J184">
        <v>0.62137592137592135</v>
      </c>
      <c r="K184">
        <v>0.51640480591497229</v>
      </c>
    </row>
    <row r="185" spans="10:11" x14ac:dyDescent="0.75">
      <c r="J185">
        <v>0.61187627003838341</v>
      </c>
      <c r="K185">
        <v>0.54662423907028224</v>
      </c>
    </row>
    <row r="186" spans="10:11" x14ac:dyDescent="0.75">
      <c r="J186">
        <v>0.66020821283979181</v>
      </c>
      <c r="K186">
        <v>0.57064753118059119</v>
      </c>
    </row>
    <row r="187" spans="10:11" x14ac:dyDescent="0.75">
      <c r="J187">
        <v>0.67353743558654133</v>
      </c>
      <c r="K187">
        <v>0.59445983379501388</v>
      </c>
    </row>
    <row r="188" spans="10:11" x14ac:dyDescent="0.75">
      <c r="J188">
        <v>0.68688981868898191</v>
      </c>
      <c r="K188">
        <v>0.59157509157509158</v>
      </c>
    </row>
    <row r="189" spans="10:11" x14ac:dyDescent="0.75">
      <c r="J189">
        <v>0.73690572119258657</v>
      </c>
      <c r="K189">
        <v>0.59902794653705949</v>
      </c>
    </row>
    <row r="190" spans="10:11" x14ac:dyDescent="0.75">
      <c r="J190">
        <v>0.75948196114708599</v>
      </c>
      <c r="K190">
        <v>0.60589131538852214</v>
      </c>
    </row>
    <row r="191" spans="10:11" x14ac:dyDescent="0.75">
      <c r="J191">
        <v>0.77589967284623773</v>
      </c>
      <c r="K191">
        <v>0.58178481303051155</v>
      </c>
    </row>
    <row r="192" spans="10:11" x14ac:dyDescent="0.75">
      <c r="J192">
        <v>0.76121288692356281</v>
      </c>
      <c r="K192">
        <v>0.61348046525499556</v>
      </c>
    </row>
    <row r="193" spans="10:11" x14ac:dyDescent="0.75">
      <c r="J193">
        <v>0.71418964357767312</v>
      </c>
      <c r="K193">
        <v>0.61674150096215519</v>
      </c>
    </row>
    <row r="194" spans="10:11" x14ac:dyDescent="0.75">
      <c r="J194">
        <v>0.74016468435498628</v>
      </c>
      <c r="K194">
        <v>0.63455772113943032</v>
      </c>
    </row>
    <row r="195" spans="10:11" x14ac:dyDescent="0.75">
      <c r="J195">
        <v>0.67600302800908407</v>
      </c>
      <c r="K195">
        <v>0.67233115468409588</v>
      </c>
    </row>
    <row r="196" spans="10:11" x14ac:dyDescent="0.75">
      <c r="J196">
        <v>0.6898454746136865</v>
      </c>
      <c r="K196">
        <v>0.67208814270724027</v>
      </c>
    </row>
    <row r="197" spans="10:11" x14ac:dyDescent="0.75">
      <c r="J197">
        <v>0.73406862745098034</v>
      </c>
      <c r="K197">
        <v>0.6654298082869512</v>
      </c>
    </row>
    <row r="198" spans="10:11" x14ac:dyDescent="0.75">
      <c r="J198">
        <v>0.68370165745856348</v>
      </c>
      <c r="K198">
        <v>0.67313664596273293</v>
      </c>
    </row>
    <row r="199" spans="10:11" x14ac:dyDescent="0.75">
      <c r="J199">
        <v>0.65912762520193857</v>
      </c>
      <c r="K199">
        <v>0.63888888888888884</v>
      </c>
    </row>
    <row r="200" spans="10:11" x14ac:dyDescent="0.75">
      <c r="J200">
        <v>0.59417808219178081</v>
      </c>
      <c r="K200">
        <v>0.66159250585480089</v>
      </c>
    </row>
    <row r="201" spans="10:11" x14ac:dyDescent="0.75">
      <c r="J201">
        <v>0.60698689956331875</v>
      </c>
      <c r="K201">
        <v>0.54985192497532087</v>
      </c>
    </row>
    <row r="202" spans="10:11" x14ac:dyDescent="0.75">
      <c r="J202">
        <v>0.56462585034013602</v>
      </c>
      <c r="K202">
        <v>0.59379844961240313</v>
      </c>
    </row>
    <row r="203" spans="10:11" x14ac:dyDescent="0.75">
      <c r="J203">
        <v>0.63253012048192769</v>
      </c>
      <c r="K203">
        <v>0.57624113475177308</v>
      </c>
    </row>
    <row r="204" spans="10:11" x14ac:dyDescent="0.75">
      <c r="J204">
        <v>0.55944055944055948</v>
      </c>
      <c r="K204">
        <v>0.58403361344537819</v>
      </c>
    </row>
    <row r="205" spans="10:11" x14ac:dyDescent="0.75">
      <c r="J205">
        <v>0.51877133105802042</v>
      </c>
      <c r="K205">
        <v>0.58402203856749313</v>
      </c>
    </row>
    <row r="206" spans="10:11" x14ac:dyDescent="0.75">
      <c r="J206">
        <v>0.53293413173652693</v>
      </c>
      <c r="K206">
        <v>0.48816568047337278</v>
      </c>
    </row>
    <row r="207" spans="10:11" x14ac:dyDescent="0.75">
      <c r="J207">
        <v>0.59322033898305082</v>
      </c>
      <c r="K207">
        <v>0.5130434782608696</v>
      </c>
    </row>
    <row r="208" spans="10:11" x14ac:dyDescent="0.75">
      <c r="J208">
        <v>0.40625</v>
      </c>
      <c r="K208">
        <v>0.45622119815668205</v>
      </c>
    </row>
    <row r="209" spans="10:11" x14ac:dyDescent="0.75">
      <c r="J209">
        <v>0.45945945945945948</v>
      </c>
      <c r="K209">
        <v>0.46753246753246752</v>
      </c>
    </row>
    <row r="210" spans="10:11" x14ac:dyDescent="0.75">
      <c r="J210">
        <v>0.46268656716417911</v>
      </c>
      <c r="K210">
        <v>0.50909090909090904</v>
      </c>
    </row>
    <row r="211" spans="10:11" x14ac:dyDescent="0.75">
      <c r="J211">
        <v>0.47619047619047616</v>
      </c>
      <c r="K211">
        <v>0.27868852459016391</v>
      </c>
    </row>
    <row r="212" spans="10:11" x14ac:dyDescent="0.75">
      <c r="J212">
        <v>0.51219512195121952</v>
      </c>
      <c r="K212">
        <v>0.43859649122807015</v>
      </c>
    </row>
    <row r="213" spans="10:11" x14ac:dyDescent="0.75">
      <c r="J213">
        <v>0.70967741935483875</v>
      </c>
      <c r="K213">
        <v>0.70370370370370372</v>
      </c>
    </row>
    <row r="214" spans="10:11" x14ac:dyDescent="0.75">
      <c r="J214">
        <v>0.42857142857142855</v>
      </c>
      <c r="K214">
        <v>0.40845070422535212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stranieri 2012</vt:lpstr>
      <vt:lpstr>Stranieri 2018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 De Rose</cp:lastModifiedBy>
  <dcterms:created xsi:type="dcterms:W3CDTF">2018-09-08T06:18:15Z</dcterms:created>
  <dcterms:modified xsi:type="dcterms:W3CDTF">2018-09-14T10:22:03Z</dcterms:modified>
</cp:coreProperties>
</file>