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2B2BBDEA-DBD5-4274-9883-EE3A8D83B482}" xr6:coauthVersionLast="36" xr6:coauthVersionMax="36" xr10:uidLastSave="{00000000-0000-0000-0000-000000000000}"/>
  <bookViews>
    <workbookView xWindow="0" yWindow="0" windowWidth="28800" windowHeight="12225" xr2:uid="{EC26C256-A4D8-4A16-84C1-8B73B71AC86E}"/>
  </bookViews>
  <sheets>
    <sheet name="EX 2.1" sheetId="1" r:id="rId1"/>
  </sheets>
  <definedNames>
    <definedName name="_Toc526359594" localSheetId="0">'EX 2.1'!$A$1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H15" i="1"/>
  <c r="I16" i="1" l="1"/>
  <c r="H16" i="1"/>
  <c r="P12" i="1"/>
  <c r="P6" i="1"/>
  <c r="P7" i="1"/>
  <c r="P8" i="1"/>
  <c r="P9" i="1"/>
  <c r="P10" i="1"/>
  <c r="P11" i="1"/>
  <c r="P5" i="1"/>
  <c r="O12" i="1"/>
  <c r="O6" i="1"/>
  <c r="O7" i="1"/>
  <c r="O8" i="1"/>
  <c r="O9" i="1"/>
  <c r="O10" i="1"/>
  <c r="O11" i="1"/>
  <c r="O5" i="1"/>
  <c r="L6" i="1"/>
  <c r="L7" i="1"/>
  <c r="L8" i="1"/>
  <c r="L9" i="1"/>
  <c r="L10" i="1"/>
  <c r="L11" i="1"/>
  <c r="L5" i="1"/>
  <c r="N6" i="1"/>
  <c r="N7" i="1"/>
  <c r="N8" i="1"/>
  <c r="N9" i="1"/>
  <c r="N10" i="1"/>
  <c r="N11" i="1"/>
  <c r="N5" i="1"/>
  <c r="M7" i="1"/>
  <c r="M8" i="1"/>
  <c r="M9" i="1" s="1"/>
  <c r="M10" i="1" s="1"/>
  <c r="M11" i="1" s="1"/>
  <c r="M6" i="1"/>
  <c r="K12" i="1"/>
  <c r="K6" i="1"/>
  <c r="K7" i="1"/>
  <c r="K8" i="1"/>
  <c r="K9" i="1"/>
  <c r="K10" i="1"/>
  <c r="K11" i="1"/>
  <c r="K5" i="1"/>
  <c r="J12" i="1"/>
  <c r="J6" i="1"/>
  <c r="J7" i="1"/>
  <c r="J8" i="1"/>
  <c r="J9" i="1"/>
  <c r="J10" i="1"/>
  <c r="J11" i="1"/>
  <c r="J5" i="1"/>
  <c r="I12" i="1"/>
  <c r="H12" i="1"/>
  <c r="G12" i="1"/>
  <c r="D12" i="1"/>
  <c r="I6" i="1"/>
  <c r="I7" i="1"/>
  <c r="I8" i="1"/>
  <c r="I9" i="1"/>
  <c r="I10" i="1"/>
  <c r="I11" i="1"/>
  <c r="I5" i="1"/>
  <c r="H6" i="1"/>
  <c r="H7" i="1"/>
  <c r="H8" i="1"/>
  <c r="H9" i="1"/>
  <c r="H10" i="1"/>
  <c r="H11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Alessandra</author>
  </authors>
  <commentList>
    <comment ref="H15" authorId="0" shapeId="0" xr:uid="{D8ECA2DA-C553-411A-89BE-D41DF994D2F7}">
      <text>
        <r>
          <rPr>
            <b/>
            <sz val="9"/>
            <color indexed="81"/>
            <rFont val="Tahoma"/>
            <family val="2"/>
          </rPr>
          <t>Alessandra:</t>
        </r>
        <r>
          <rPr>
            <sz val="9"/>
            <color indexed="81"/>
            <rFont val="Tahoma"/>
            <family val="2"/>
          </rPr>
          <t xml:space="preserve">
Il TFT si ottiene moltplicando per l'ampiezza delle classi i singoli tassi specifici di fecondità. Poiché l'ampiezza è unguale a 5 per tutte le età, basta moltiplicare per 5 la somma degli fx</t>
        </r>
      </text>
    </comment>
  </commentList>
</comments>
</file>

<file path=xl/sharedStrings.xml><?xml version="1.0" encoding="utf-8"?>
<sst xmlns="http://schemas.openxmlformats.org/spreadsheetml/2006/main" count="38" uniqueCount="31">
  <si>
    <t>PIEMONTE</t>
  </si>
  <si>
    <t>VENETO</t>
  </si>
  <si>
    <t>Pop. femminile</t>
  </si>
  <si>
    <t>nati vivi</t>
  </si>
  <si>
    <t>15-19</t>
  </si>
  <si>
    <t>20-24</t>
  </si>
  <si>
    <t>25-29</t>
  </si>
  <si>
    <t>30-34</t>
  </si>
  <si>
    <t>35-39</t>
  </si>
  <si>
    <t>40-44</t>
  </si>
  <si>
    <t>45-49</t>
  </si>
  <si>
    <t>classi</t>
  </si>
  <si>
    <t>Ipotizzando nulla la fecondità alle altre età, si richiede di calcolare:</t>
  </si>
  <si>
    <t>1) i tassi specifici di fecondità;</t>
  </si>
  <si>
    <t>2) il tasso di fecondità totale (TFT) per le due regioni;</t>
  </si>
  <si>
    <t>3) l’età media alla maternità.</t>
  </si>
  <si>
    <t>ESERCIZIO 2.1: TFT e età media alla maternità</t>
  </si>
  <si>
    <t>fx</t>
  </si>
  <si>
    <t>pop media</t>
  </si>
  <si>
    <t>PIEM</t>
  </si>
  <si>
    <t>VENET</t>
  </si>
  <si>
    <t>TFT</t>
  </si>
  <si>
    <t>xmaternità</t>
  </si>
  <si>
    <t>Xc</t>
  </si>
  <si>
    <t>inf</t>
  </si>
  <si>
    <t>sup</t>
  </si>
  <si>
    <t>Xc*fx</t>
  </si>
  <si>
    <t>piemonte</t>
  </si>
  <si>
    <t>veneto</t>
  </si>
  <si>
    <t>TOTALI</t>
  </si>
  <si>
    <t>vedi colonne I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</si>
</sst>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6"/>
      <color theme="1"/>
      <name val="Calibri"/>
      <family val="2"/>
      <scheme val="minor"/>
    </font>
    <font>
      <i/>
      <sz val="16"/>
      <color theme="1"/>
      <name val="Bookman Old Style"/>
      <family val="1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/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6" fillId="0" borderId="0" xfId="0" applyFont="1"/>
    <xf numFmtId="2" fontId="0" fillId="5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800A-2280-4942-BEC6-EDBE71397DD7}">
  <dimension ref="A1:P16"/>
  <sheetViews>
    <sheetView tabSelected="1" zoomScale="130" zoomScaleNormal="130" workbookViewId="0">
      <selection activeCell="I20" sqref="I20"/>
    </sheetView>
  </sheetViews>
  <sheetFormatPr defaultRowHeight="15" x14ac:dyDescent="0.25"/>
  <cols>
    <col min="2" max="3" width="11.28515625" bestFit="1" customWidth="1"/>
    <col min="5" max="6" width="11.28515625" bestFit="1" customWidth="1"/>
    <col min="7" max="7" width="10" customWidth="1"/>
    <col min="8" max="9" width="11.42578125" bestFit="1" customWidth="1"/>
  </cols>
  <sheetData>
    <row r="1" spans="1:16" ht="21" thickBot="1" x14ac:dyDescent="0.3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6" ht="15.75" thickBot="1" x14ac:dyDescent="0.3">
      <c r="A2" s="26" t="s">
        <v>11</v>
      </c>
      <c r="B2" s="20" t="s">
        <v>0</v>
      </c>
      <c r="C2" s="21"/>
      <c r="D2" s="22"/>
      <c r="E2" s="23" t="s">
        <v>1</v>
      </c>
      <c r="F2" s="21"/>
      <c r="G2" s="22"/>
      <c r="H2" s="31" t="s">
        <v>0</v>
      </c>
      <c r="I2" s="32"/>
      <c r="J2" s="31" t="s">
        <v>1</v>
      </c>
      <c r="K2" s="32"/>
      <c r="L2" s="10"/>
      <c r="M2" s="10"/>
      <c r="N2" s="10"/>
      <c r="O2" s="10" t="s">
        <v>27</v>
      </c>
      <c r="P2" s="10" t="s">
        <v>28</v>
      </c>
    </row>
    <row r="3" spans="1:16" x14ac:dyDescent="0.25">
      <c r="A3" s="26"/>
      <c r="B3" s="24" t="s">
        <v>2</v>
      </c>
      <c r="C3" s="25"/>
      <c r="D3" s="11" t="s">
        <v>3</v>
      </c>
      <c r="E3" s="24" t="s">
        <v>2</v>
      </c>
      <c r="F3" s="25"/>
      <c r="G3" s="12" t="s">
        <v>3</v>
      </c>
      <c r="H3" s="30" t="s">
        <v>18</v>
      </c>
      <c r="I3" s="29" t="s">
        <v>17</v>
      </c>
      <c r="J3" s="19" t="s">
        <v>18</v>
      </c>
      <c r="K3" s="19" t="s">
        <v>17</v>
      </c>
      <c r="L3" s="19" t="s">
        <v>23</v>
      </c>
      <c r="M3" s="19" t="s">
        <v>24</v>
      </c>
      <c r="N3" s="19" t="s">
        <v>25</v>
      </c>
      <c r="O3" s="19" t="s">
        <v>26</v>
      </c>
      <c r="P3" s="19" t="s">
        <v>26</v>
      </c>
    </row>
    <row r="4" spans="1:16" ht="15.75" thickBot="1" x14ac:dyDescent="0.3">
      <c r="A4" s="27"/>
      <c r="B4" s="13">
        <v>28856</v>
      </c>
      <c r="C4" s="14">
        <v>29221</v>
      </c>
      <c r="D4" s="15">
        <v>1979</v>
      </c>
      <c r="E4" s="16">
        <v>28856</v>
      </c>
      <c r="F4" s="14">
        <v>29221</v>
      </c>
      <c r="G4" s="17">
        <v>1979</v>
      </c>
      <c r="H4" s="30"/>
      <c r="I4" s="29"/>
      <c r="J4" s="19"/>
      <c r="K4" s="19"/>
      <c r="L4" s="19"/>
      <c r="M4" s="19"/>
      <c r="N4" s="19"/>
      <c r="O4" s="19"/>
      <c r="P4" s="19"/>
    </row>
    <row r="5" spans="1:16" x14ac:dyDescent="0.25">
      <c r="A5" s="2" t="s">
        <v>4</v>
      </c>
      <c r="B5" s="4">
        <v>144613</v>
      </c>
      <c r="C5" s="5">
        <v>150387</v>
      </c>
      <c r="D5" s="5">
        <v>3868</v>
      </c>
      <c r="E5" s="1">
        <v>170155</v>
      </c>
      <c r="F5" s="5">
        <v>175990</v>
      </c>
      <c r="G5" s="5">
        <v>2171</v>
      </c>
      <c r="H5">
        <f>(B5+C5)/2</f>
        <v>147500</v>
      </c>
      <c r="I5">
        <f>D5/H5</f>
        <v>2.6223728813559322E-2</v>
      </c>
      <c r="J5">
        <f>(E5+F5)/2</f>
        <v>173072.5</v>
      </c>
      <c r="K5">
        <f>G5/J5</f>
        <v>1.2543876121278654E-2</v>
      </c>
      <c r="L5">
        <f>(M5+N5)/2</f>
        <v>17.5</v>
      </c>
      <c r="M5">
        <v>15</v>
      </c>
      <c r="N5">
        <f>M5+5</f>
        <v>20</v>
      </c>
      <c r="O5">
        <f>L5*I5</f>
        <v>0.45891525423728813</v>
      </c>
      <c r="P5">
        <f>L5*K5</f>
        <v>0.21951783212237647</v>
      </c>
    </row>
    <row r="6" spans="1:16" x14ac:dyDescent="0.25">
      <c r="A6" s="4" t="s">
        <v>5</v>
      </c>
      <c r="B6" s="4">
        <v>133356</v>
      </c>
      <c r="C6" s="5">
        <v>133526</v>
      </c>
      <c r="D6" s="5">
        <v>10407</v>
      </c>
      <c r="E6" s="1">
        <v>153081</v>
      </c>
      <c r="F6" s="5">
        <v>156101</v>
      </c>
      <c r="G6" s="5">
        <v>11817</v>
      </c>
      <c r="H6">
        <f t="shared" ref="H6:H11" si="0">(B6+C6)/2</f>
        <v>133441</v>
      </c>
      <c r="I6">
        <f t="shared" ref="I6:I11" si="1">D6/H6</f>
        <v>7.7989523459806212E-2</v>
      </c>
      <c r="J6">
        <f t="shared" ref="J6:J11" si="2">(E6+F6)/2</f>
        <v>154591</v>
      </c>
      <c r="K6">
        <f t="shared" ref="K6:K11" si="3">G6/J6</f>
        <v>7.6440413736892837E-2</v>
      </c>
      <c r="L6">
        <f t="shared" ref="L6:L11" si="4">(M6+N6)/2</f>
        <v>22.5</v>
      </c>
      <c r="M6">
        <f>M5+5</f>
        <v>20</v>
      </c>
      <c r="N6">
        <f t="shared" ref="N6:N11" si="5">M6+5</f>
        <v>25</v>
      </c>
      <c r="O6">
        <f t="shared" ref="O6:O11" si="6">L6*I6</f>
        <v>1.7547642778456398</v>
      </c>
      <c r="P6">
        <f t="shared" ref="P6:P11" si="7">L6*K6</f>
        <v>1.7199093090800888</v>
      </c>
    </row>
    <row r="7" spans="1:16" x14ac:dyDescent="0.25">
      <c r="A7" s="4" t="s">
        <v>6</v>
      </c>
      <c r="B7" s="4">
        <v>146868</v>
      </c>
      <c r="C7" s="5">
        <v>141913</v>
      </c>
      <c r="D7" s="5">
        <v>13594</v>
      </c>
      <c r="E7" s="1">
        <v>152420</v>
      </c>
      <c r="F7" s="5">
        <v>152257</v>
      </c>
      <c r="G7" s="5">
        <v>15078</v>
      </c>
      <c r="H7">
        <f t="shared" si="0"/>
        <v>144390.5</v>
      </c>
      <c r="I7">
        <f t="shared" si="1"/>
        <v>9.4147468150605471E-2</v>
      </c>
      <c r="J7">
        <f t="shared" si="2"/>
        <v>152338.5</v>
      </c>
      <c r="K7">
        <f t="shared" si="3"/>
        <v>9.8976949359485616E-2</v>
      </c>
      <c r="L7">
        <f t="shared" si="4"/>
        <v>27.5</v>
      </c>
      <c r="M7">
        <f t="shared" ref="M7:M11" si="8">M6+5</f>
        <v>25</v>
      </c>
      <c r="N7">
        <f t="shared" si="5"/>
        <v>30</v>
      </c>
      <c r="O7">
        <f t="shared" si="6"/>
        <v>2.5890553741416507</v>
      </c>
      <c r="P7">
        <f t="shared" si="7"/>
        <v>2.7218661073858543</v>
      </c>
    </row>
    <row r="8" spans="1:16" x14ac:dyDescent="0.25">
      <c r="A8" s="4" t="s">
        <v>7</v>
      </c>
      <c r="B8" s="4">
        <v>161438</v>
      </c>
      <c r="C8" s="5">
        <v>164130</v>
      </c>
      <c r="D8" s="5">
        <v>7780</v>
      </c>
      <c r="E8" s="1">
        <v>151475</v>
      </c>
      <c r="F8" s="5">
        <v>154449</v>
      </c>
      <c r="G8" s="5">
        <v>8988</v>
      </c>
      <c r="H8">
        <f t="shared" si="0"/>
        <v>162784</v>
      </c>
      <c r="I8">
        <f t="shared" si="1"/>
        <v>4.7793394928248474E-2</v>
      </c>
      <c r="J8">
        <f t="shared" si="2"/>
        <v>152962</v>
      </c>
      <c r="K8">
        <f t="shared" si="3"/>
        <v>5.8759691949634547E-2</v>
      </c>
      <c r="L8">
        <f t="shared" si="4"/>
        <v>32.5</v>
      </c>
      <c r="M8">
        <f t="shared" si="8"/>
        <v>30</v>
      </c>
      <c r="N8">
        <f t="shared" si="5"/>
        <v>35</v>
      </c>
      <c r="O8">
        <f t="shared" si="6"/>
        <v>1.5532853351680753</v>
      </c>
      <c r="P8">
        <f t="shared" si="7"/>
        <v>1.9096899883631229</v>
      </c>
    </row>
    <row r="9" spans="1:16" x14ac:dyDescent="0.25">
      <c r="A9" s="4" t="s">
        <v>8</v>
      </c>
      <c r="B9" s="4">
        <v>162493</v>
      </c>
      <c r="C9" s="5">
        <v>155708</v>
      </c>
      <c r="D9" s="5">
        <v>2527</v>
      </c>
      <c r="E9" s="1">
        <v>148370</v>
      </c>
      <c r="F9" s="5">
        <v>145866</v>
      </c>
      <c r="G9" s="5">
        <v>3325</v>
      </c>
      <c r="H9">
        <f t="shared" si="0"/>
        <v>159100.5</v>
      </c>
      <c r="I9">
        <f t="shared" si="1"/>
        <v>1.5883042479439096E-2</v>
      </c>
      <c r="J9">
        <f t="shared" si="2"/>
        <v>147118</v>
      </c>
      <c r="K9">
        <f t="shared" si="3"/>
        <v>2.2600905395668783E-2</v>
      </c>
      <c r="L9">
        <f t="shared" si="4"/>
        <v>37.5</v>
      </c>
      <c r="M9">
        <f t="shared" si="8"/>
        <v>35</v>
      </c>
      <c r="N9">
        <f t="shared" si="5"/>
        <v>40</v>
      </c>
      <c r="O9">
        <f t="shared" si="6"/>
        <v>0.59561409297896606</v>
      </c>
      <c r="P9">
        <f t="shared" si="7"/>
        <v>0.84753395233757933</v>
      </c>
    </row>
    <row r="10" spans="1:16" x14ac:dyDescent="0.25">
      <c r="A10" s="4" t="s">
        <v>9</v>
      </c>
      <c r="B10" s="4">
        <v>163486</v>
      </c>
      <c r="C10" s="5">
        <v>167778</v>
      </c>
      <c r="D10" s="5">
        <v>617</v>
      </c>
      <c r="E10" s="1">
        <v>141087</v>
      </c>
      <c r="F10" s="5">
        <v>144199</v>
      </c>
      <c r="G10" s="5">
        <v>905</v>
      </c>
      <c r="H10">
        <f t="shared" si="0"/>
        <v>165632</v>
      </c>
      <c r="I10">
        <f t="shared" si="1"/>
        <v>3.7251255795981452E-3</v>
      </c>
      <c r="J10">
        <f t="shared" si="2"/>
        <v>142643</v>
      </c>
      <c r="K10">
        <f t="shared" si="3"/>
        <v>6.3445104211212605E-3</v>
      </c>
      <c r="L10">
        <f t="shared" si="4"/>
        <v>42.5</v>
      </c>
      <c r="M10">
        <f t="shared" si="8"/>
        <v>40</v>
      </c>
      <c r="N10">
        <f t="shared" si="5"/>
        <v>45</v>
      </c>
      <c r="O10">
        <f t="shared" si="6"/>
        <v>0.15831783713292116</v>
      </c>
      <c r="P10">
        <f t="shared" si="7"/>
        <v>0.26964169289765355</v>
      </c>
    </row>
    <row r="11" spans="1:16" ht="15.75" thickBot="1" x14ac:dyDescent="0.3">
      <c r="A11" s="6" t="s">
        <v>10</v>
      </c>
      <c r="B11" s="6">
        <v>161010</v>
      </c>
      <c r="C11" s="3">
        <v>160262</v>
      </c>
      <c r="D11" s="3">
        <v>41</v>
      </c>
      <c r="E11" s="7">
        <v>134740</v>
      </c>
      <c r="F11" s="3">
        <v>135686</v>
      </c>
      <c r="G11" s="3">
        <v>65</v>
      </c>
      <c r="H11">
        <f t="shared" si="0"/>
        <v>160636</v>
      </c>
      <c r="I11">
        <f t="shared" si="1"/>
        <v>2.5523543912946042E-4</v>
      </c>
      <c r="J11">
        <f t="shared" si="2"/>
        <v>135213</v>
      </c>
      <c r="K11">
        <f t="shared" si="3"/>
        <v>4.8072300740313432E-4</v>
      </c>
      <c r="L11">
        <f t="shared" si="4"/>
        <v>47.5</v>
      </c>
      <c r="M11">
        <f t="shared" si="8"/>
        <v>45</v>
      </c>
      <c r="N11">
        <f t="shared" si="5"/>
        <v>50</v>
      </c>
      <c r="O11">
        <f t="shared" si="6"/>
        <v>1.212368335864937E-2</v>
      </c>
      <c r="P11">
        <f t="shared" si="7"/>
        <v>2.283434285164888E-2</v>
      </c>
    </row>
    <row r="12" spans="1:16" ht="15.75" x14ac:dyDescent="0.25">
      <c r="A12" s="33" t="s">
        <v>29</v>
      </c>
      <c r="C12" s="9"/>
      <c r="D12">
        <f>SUM(D5:D11)</f>
        <v>38834</v>
      </c>
      <c r="G12">
        <f>SUM(G5:G11)</f>
        <v>42349</v>
      </c>
      <c r="H12">
        <f>SUM(H5:H11)</f>
        <v>1073484</v>
      </c>
      <c r="I12">
        <f>SUM(I5:I11)</f>
        <v>0.26601751885038621</v>
      </c>
      <c r="J12">
        <f>SUM(J5:J11)</f>
        <v>1057938</v>
      </c>
      <c r="K12">
        <f>SUM(K5:K11)</f>
        <v>0.27614706999148486</v>
      </c>
      <c r="O12">
        <f>SUM(O5:O11)</f>
        <v>7.1220758548631915</v>
      </c>
      <c r="P12">
        <f>SUM(P5:P11)</f>
        <v>7.7109932250383242</v>
      </c>
    </row>
    <row r="13" spans="1:16" x14ac:dyDescent="0.25">
      <c r="A13" s="8" t="s">
        <v>12</v>
      </c>
    </row>
    <row r="14" spans="1:16" x14ac:dyDescent="0.25">
      <c r="A14" s="8" t="s">
        <v>13</v>
      </c>
      <c r="D14" s="34" t="s">
        <v>30</v>
      </c>
      <c r="H14" s="18" t="s">
        <v>19</v>
      </c>
      <c r="I14" s="18" t="s">
        <v>20</v>
      </c>
    </row>
    <row r="15" spans="1:16" x14ac:dyDescent="0.25">
      <c r="A15" s="8" t="s">
        <v>14</v>
      </c>
      <c r="G15" s="18" t="s">
        <v>21</v>
      </c>
      <c r="H15" s="35">
        <f>5*I12</f>
        <v>1.330087594251931</v>
      </c>
      <c r="I15" s="35">
        <f>5*K12</f>
        <v>1.3807353499574244</v>
      </c>
    </row>
    <row r="16" spans="1:16" x14ac:dyDescent="0.25">
      <c r="A16" s="8" t="s">
        <v>15</v>
      </c>
      <c r="G16" s="18" t="s">
        <v>22</v>
      </c>
      <c r="H16" s="35">
        <f>O12/I12</f>
        <v>26.772957982774042</v>
      </c>
      <c r="I16" s="35">
        <f>P12/K12</f>
        <v>27.923501869044262</v>
      </c>
    </row>
  </sheetData>
  <mergeCells count="17">
    <mergeCell ref="A1:J1"/>
    <mergeCell ref="I3:I4"/>
    <mergeCell ref="H3:H4"/>
    <mergeCell ref="H2:I2"/>
    <mergeCell ref="J2:K2"/>
    <mergeCell ref="B2:D2"/>
    <mergeCell ref="E2:G2"/>
    <mergeCell ref="B3:C3"/>
    <mergeCell ref="E3:F3"/>
    <mergeCell ref="A2:A4"/>
    <mergeCell ref="P3:P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EX 2.1</vt:lpstr>
      <vt:lpstr>'EX 2.1'!_Toc526359594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Alessandra</cp:lastModifiedBy>
  <dcterms:created xsi:type="dcterms:W3CDTF">2019-05-18T22:05:04Z</dcterms:created>
  <dcterms:modified xsi:type="dcterms:W3CDTF">2019-05-20T06:31:49Z</dcterms:modified>
</cp:coreProperties>
</file>