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lessandra\Documents\didattica\Demografia\libro esercizi\"/>
    </mc:Choice>
  </mc:AlternateContent>
  <xr:revisionPtr revIDLastSave="0" documentId="13_ncr:40019_{C60ACBA5-3763-4EA5-80AA-65A9D59BCCCA}" xr6:coauthVersionLast="36" xr6:coauthVersionMax="36" xr10:uidLastSave="{00000000-0000-0000-0000-000000000000}"/>
  <bookViews>
    <workbookView xWindow="0" yWindow="0" windowWidth="28800" windowHeight="12225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4" i="1" l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3" i="1"/>
  <c r="Q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3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4" i="1"/>
  <c r="O3" i="1"/>
  <c r="J24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3" i="1"/>
  <c r="I24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3" i="1"/>
</calcChain>
</file>

<file path=xl/sharedStrings.xml><?xml version="1.0" encoding="utf-8"?>
<sst xmlns="http://schemas.openxmlformats.org/spreadsheetml/2006/main" count="25" uniqueCount="12">
  <si>
    <t>Classi di età</t>
  </si>
  <si>
    <t>M</t>
  </si>
  <si>
    <t>F</t>
  </si>
  <si>
    <t>M+F</t>
  </si>
  <si>
    <t>TOTALE</t>
  </si>
  <si>
    <t>ANNO t</t>
  </si>
  <si>
    <t>ANNO t+1</t>
  </si>
  <si>
    <t>RM</t>
  </si>
  <si>
    <t>xdm</t>
  </si>
  <si>
    <t>inf</t>
  </si>
  <si>
    <t>sup</t>
  </si>
  <si>
    <t>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</si>
</sst>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0.0000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2" borderId="0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ill="1" applyAlignment="1"/>
    <xf numFmtId="0" fontId="1" fillId="5" borderId="0" xfId="0" applyFont="1" applyFill="1" applyBorder="1" applyAlignment="1">
      <alignment horizontal="center" vertical="center"/>
    </xf>
    <xf numFmtId="0" fontId="0" fillId="5" borderId="0" xfId="0" applyFill="1"/>
    <xf numFmtId="0" fontId="0" fillId="4" borderId="0" xfId="0" applyFill="1" applyAlignment="1"/>
    <xf numFmtId="0" fontId="1" fillId="4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3" borderId="0" xfId="0" applyFill="1"/>
    <xf numFmtId="0" fontId="0" fillId="4" borderId="0" xfId="0" applyFill="1"/>
    <xf numFmtId="181" fontId="0" fillId="4" borderId="0" xfId="0" applyNumberFormat="1" applyFill="1"/>
    <xf numFmtId="181" fontId="0" fillId="3" borderId="0" xfId="0" applyNumberFormat="1" applyFill="1"/>
    <xf numFmtId="49" fontId="2" fillId="2" borderId="0" xfId="0" quotePrefix="1" applyNumberFormat="1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justify" vertical="center"/>
    </xf>
    <xf numFmtId="0" fontId="1" fillId="5" borderId="0" xfId="0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piramide eta anno 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8868832731648627E-2"/>
          <c:y val="9.1053903742321654E-2"/>
          <c:w val="0.87354387560760682"/>
          <c:h val="0.766344505779684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Foglio1!$L$2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Foglio1!$A$3:$B$23</c:f>
              <c:multiLvlStrCache>
                <c:ptCount val="21"/>
                <c:lvl>
                  <c:pt idx="1">
                    <c:v>4</c:v>
                  </c:pt>
                  <c:pt idx="2">
                    <c:v>9</c:v>
                  </c:pt>
                  <c:pt idx="3">
                    <c:v>14</c:v>
                  </c:pt>
                  <c:pt idx="4">
                    <c:v>19</c:v>
                  </c:pt>
                  <c:pt idx="5">
                    <c:v>24</c:v>
                  </c:pt>
                  <c:pt idx="6">
                    <c:v>29</c:v>
                  </c:pt>
                  <c:pt idx="7">
                    <c:v>34</c:v>
                  </c:pt>
                  <c:pt idx="8">
                    <c:v>39</c:v>
                  </c:pt>
                  <c:pt idx="9">
                    <c:v>44</c:v>
                  </c:pt>
                  <c:pt idx="10">
                    <c:v>49</c:v>
                  </c:pt>
                  <c:pt idx="11">
                    <c:v>54</c:v>
                  </c:pt>
                  <c:pt idx="12">
                    <c:v>59</c:v>
                  </c:pt>
                  <c:pt idx="13">
                    <c:v>64</c:v>
                  </c:pt>
                  <c:pt idx="14">
                    <c:v>69</c:v>
                  </c:pt>
                  <c:pt idx="15">
                    <c:v>74</c:v>
                  </c:pt>
                  <c:pt idx="16">
                    <c:v>79</c:v>
                  </c:pt>
                  <c:pt idx="17">
                    <c:v>84</c:v>
                  </c:pt>
                  <c:pt idx="18">
                    <c:v>89</c:v>
                  </c:pt>
                  <c:pt idx="19">
                    <c:v>94</c:v>
                  </c:pt>
                  <c:pt idx="20">
                    <c:v>99</c:v>
                  </c:pt>
                </c:lvl>
                <c:lvl>
                  <c:pt idx="0">
                    <c:v>0</c:v>
                  </c:pt>
                  <c:pt idx="1">
                    <c:v>1</c:v>
                  </c:pt>
                  <c:pt idx="2">
                    <c:v>5</c:v>
                  </c:pt>
                  <c:pt idx="3">
                    <c:v>10</c:v>
                  </c:pt>
                  <c:pt idx="4">
                    <c:v>15</c:v>
                  </c:pt>
                  <c:pt idx="5">
                    <c:v>20</c:v>
                  </c:pt>
                  <c:pt idx="6">
                    <c:v>25</c:v>
                  </c:pt>
                  <c:pt idx="7">
                    <c:v>30</c:v>
                  </c:pt>
                  <c:pt idx="8">
                    <c:v>35</c:v>
                  </c:pt>
                  <c:pt idx="9">
                    <c:v>40</c:v>
                  </c:pt>
                  <c:pt idx="10">
                    <c:v>45</c:v>
                  </c:pt>
                  <c:pt idx="11">
                    <c:v>50</c:v>
                  </c:pt>
                  <c:pt idx="12">
                    <c:v>55</c:v>
                  </c:pt>
                  <c:pt idx="13">
                    <c:v>60</c:v>
                  </c:pt>
                  <c:pt idx="14">
                    <c:v>65</c:v>
                  </c:pt>
                  <c:pt idx="15">
                    <c:v>70</c:v>
                  </c:pt>
                  <c:pt idx="16">
                    <c:v>75</c:v>
                  </c:pt>
                  <c:pt idx="17">
                    <c:v>80</c:v>
                  </c:pt>
                  <c:pt idx="18">
                    <c:v>85</c:v>
                  </c:pt>
                  <c:pt idx="19">
                    <c:v>90</c:v>
                  </c:pt>
                  <c:pt idx="20">
                    <c:v>95</c:v>
                  </c:pt>
                </c:lvl>
              </c:multiLvlStrCache>
            </c:multiLvlStrRef>
          </c:cat>
          <c:val>
            <c:numRef>
              <c:f>Foglio1!$L$3:$L$23</c:f>
              <c:numCache>
                <c:formatCode>0.000000</c:formatCode>
                <c:ptCount val="21"/>
                <c:pt idx="0">
                  <c:v>7.7764232147474969E-3</c:v>
                </c:pt>
                <c:pt idx="1">
                  <c:v>8.2890021796150574E-3</c:v>
                </c:pt>
                <c:pt idx="2">
                  <c:v>8.3194798477963725E-3</c:v>
                </c:pt>
                <c:pt idx="3">
                  <c:v>7.5399903949166947E-3</c:v>
                </c:pt>
                <c:pt idx="4">
                  <c:v>6.9784624478185387E-3</c:v>
                </c:pt>
                <c:pt idx="5">
                  <c:v>7.4365510362407183E-3</c:v>
                </c:pt>
                <c:pt idx="6">
                  <c:v>6.4723484428682258E-3</c:v>
                </c:pt>
                <c:pt idx="7">
                  <c:v>7.1631755883113518E-3</c:v>
                </c:pt>
                <c:pt idx="8">
                  <c:v>6.8159148841848609E-3</c:v>
                </c:pt>
                <c:pt idx="9">
                  <c:v>6.7309468395581658E-3</c:v>
                </c:pt>
                <c:pt idx="10">
                  <c:v>6.9119657172411241E-3</c:v>
                </c:pt>
                <c:pt idx="11">
                  <c:v>5.0131146329749892E-3</c:v>
                </c:pt>
                <c:pt idx="12">
                  <c:v>5.8147696627138057E-3</c:v>
                </c:pt>
                <c:pt idx="13">
                  <c:v>5.6854704643688348E-3</c:v>
                </c:pt>
                <c:pt idx="14">
                  <c:v>4.6658539288484983E-3</c:v>
                </c:pt>
                <c:pt idx="15">
                  <c:v>3.6499316561380175E-3</c:v>
                </c:pt>
                <c:pt idx="16">
                  <c:v>2.8815249916879088E-3</c:v>
                </c:pt>
                <c:pt idx="17">
                  <c:v>9.6050833056263618E-4</c:v>
                </c:pt>
                <c:pt idx="18">
                  <c:v>4.8025416528131809E-4</c:v>
                </c:pt>
                <c:pt idx="19">
                  <c:v>3.361779156969227E-4</c:v>
                </c:pt>
                <c:pt idx="20">
                  <c:v>1.4407624958439545E-4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C-42A5-B9C2-333BFB738F61}"/>
            </c:ext>
          </c:extLst>
        </c:ser>
        <c:ser>
          <c:idx val="1"/>
          <c:order val="1"/>
          <c:tx>
            <c:strRef>
              <c:f>Foglio1!$M$2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Foglio1!$A$3:$B$23</c:f>
              <c:multiLvlStrCache>
                <c:ptCount val="21"/>
                <c:lvl>
                  <c:pt idx="1">
                    <c:v>4</c:v>
                  </c:pt>
                  <c:pt idx="2">
                    <c:v>9</c:v>
                  </c:pt>
                  <c:pt idx="3">
                    <c:v>14</c:v>
                  </c:pt>
                  <c:pt idx="4">
                    <c:v>19</c:v>
                  </c:pt>
                  <c:pt idx="5">
                    <c:v>24</c:v>
                  </c:pt>
                  <c:pt idx="6">
                    <c:v>29</c:v>
                  </c:pt>
                  <c:pt idx="7">
                    <c:v>34</c:v>
                  </c:pt>
                  <c:pt idx="8">
                    <c:v>39</c:v>
                  </c:pt>
                  <c:pt idx="9">
                    <c:v>44</c:v>
                  </c:pt>
                  <c:pt idx="10">
                    <c:v>49</c:v>
                  </c:pt>
                  <c:pt idx="11">
                    <c:v>54</c:v>
                  </c:pt>
                  <c:pt idx="12">
                    <c:v>59</c:v>
                  </c:pt>
                  <c:pt idx="13">
                    <c:v>64</c:v>
                  </c:pt>
                  <c:pt idx="14">
                    <c:v>69</c:v>
                  </c:pt>
                  <c:pt idx="15">
                    <c:v>74</c:v>
                  </c:pt>
                  <c:pt idx="16">
                    <c:v>79</c:v>
                  </c:pt>
                  <c:pt idx="17">
                    <c:v>84</c:v>
                  </c:pt>
                  <c:pt idx="18">
                    <c:v>89</c:v>
                  </c:pt>
                  <c:pt idx="19">
                    <c:v>94</c:v>
                  </c:pt>
                  <c:pt idx="20">
                    <c:v>99</c:v>
                  </c:pt>
                </c:lvl>
                <c:lvl>
                  <c:pt idx="0">
                    <c:v>0</c:v>
                  </c:pt>
                  <c:pt idx="1">
                    <c:v>1</c:v>
                  </c:pt>
                  <c:pt idx="2">
                    <c:v>5</c:v>
                  </c:pt>
                  <c:pt idx="3">
                    <c:v>10</c:v>
                  </c:pt>
                  <c:pt idx="4">
                    <c:v>15</c:v>
                  </c:pt>
                  <c:pt idx="5">
                    <c:v>20</c:v>
                  </c:pt>
                  <c:pt idx="6">
                    <c:v>25</c:v>
                  </c:pt>
                  <c:pt idx="7">
                    <c:v>30</c:v>
                  </c:pt>
                  <c:pt idx="8">
                    <c:v>35</c:v>
                  </c:pt>
                  <c:pt idx="9">
                    <c:v>40</c:v>
                  </c:pt>
                  <c:pt idx="10">
                    <c:v>45</c:v>
                  </c:pt>
                  <c:pt idx="11">
                    <c:v>50</c:v>
                  </c:pt>
                  <c:pt idx="12">
                    <c:v>55</c:v>
                  </c:pt>
                  <c:pt idx="13">
                    <c:v>60</c:v>
                  </c:pt>
                  <c:pt idx="14">
                    <c:v>65</c:v>
                  </c:pt>
                  <c:pt idx="15">
                    <c:v>70</c:v>
                  </c:pt>
                  <c:pt idx="16">
                    <c:v>75</c:v>
                  </c:pt>
                  <c:pt idx="17">
                    <c:v>80</c:v>
                  </c:pt>
                  <c:pt idx="18">
                    <c:v>85</c:v>
                  </c:pt>
                  <c:pt idx="19">
                    <c:v>90</c:v>
                  </c:pt>
                  <c:pt idx="20">
                    <c:v>95</c:v>
                  </c:pt>
                </c:lvl>
              </c:multiLvlStrCache>
            </c:multiLvlStrRef>
          </c:cat>
          <c:val>
            <c:numRef>
              <c:f>Foglio1!$M$3:$M$23</c:f>
              <c:numCache>
                <c:formatCode>0.000000</c:formatCode>
                <c:ptCount val="21"/>
                <c:pt idx="0">
                  <c:v>-8.238206065979534E-3</c:v>
                </c:pt>
                <c:pt idx="1">
                  <c:v>-8.4321548634969899E-3</c:v>
                </c:pt>
                <c:pt idx="2">
                  <c:v>-8.7406258081199895E-3</c:v>
                </c:pt>
                <c:pt idx="3">
                  <c:v>-7.9131109387121801E-3</c:v>
                </c:pt>
                <c:pt idx="4">
                  <c:v>-7.2444493701281911E-3</c:v>
                </c:pt>
                <c:pt idx="5">
                  <c:v>-7.6877609073109461E-3</c:v>
                </c:pt>
                <c:pt idx="6">
                  <c:v>-6.4834312312977947E-3</c:v>
                </c:pt>
                <c:pt idx="7">
                  <c:v>-7.0819018064945142E-3</c:v>
                </c:pt>
                <c:pt idx="8">
                  <c:v>-6.6681443717906096E-3</c:v>
                </c:pt>
                <c:pt idx="9">
                  <c:v>-6.7974435701355796E-3</c:v>
                </c:pt>
                <c:pt idx="10">
                  <c:v>-6.4908197569175071E-3</c:v>
                </c:pt>
                <c:pt idx="11">
                  <c:v>-4.5365547305035283E-3</c:v>
                </c:pt>
                <c:pt idx="12">
                  <c:v>-5.2827958180944991E-3</c:v>
                </c:pt>
                <c:pt idx="13">
                  <c:v>-5.0648343123129783E-3</c:v>
                </c:pt>
                <c:pt idx="14">
                  <c:v>-3.8531161106801137E-3</c:v>
                </c:pt>
                <c:pt idx="15">
                  <c:v>-2.6413979090472496E-3</c:v>
                </c:pt>
                <c:pt idx="16">
                  <c:v>-1.7584690974915957E-3</c:v>
                </c:pt>
                <c:pt idx="17">
                  <c:v>-5.8738778676715065E-4</c:v>
                </c:pt>
                <c:pt idx="18">
                  <c:v>-2.9184676197864718E-4</c:v>
                </c:pt>
                <c:pt idx="19">
                  <c:v>-2.0687871735195241E-4</c:v>
                </c:pt>
                <c:pt idx="20">
                  <c:v>-8.8662307436551042E-5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1C-42A5-B9C2-333BFB738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44130088"/>
        <c:axId val="1"/>
      </c:barChart>
      <c:catAx>
        <c:axId val="444130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;[Red]0.000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130088"/>
        <c:crosses val="autoZero"/>
        <c:crossBetween val="between"/>
      </c:valAx>
      <c:spPr>
        <a:solidFill>
          <a:srgbClr val="00B050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piramide eta anno t+1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Foglio1!$R$2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Foglio1!$A$3:$B$23</c:f>
              <c:multiLvlStrCache>
                <c:ptCount val="21"/>
                <c:lvl>
                  <c:pt idx="1">
                    <c:v>4</c:v>
                  </c:pt>
                  <c:pt idx="2">
                    <c:v>9</c:v>
                  </c:pt>
                  <c:pt idx="3">
                    <c:v>14</c:v>
                  </c:pt>
                  <c:pt idx="4">
                    <c:v>19</c:v>
                  </c:pt>
                  <c:pt idx="5">
                    <c:v>24</c:v>
                  </c:pt>
                  <c:pt idx="6">
                    <c:v>29</c:v>
                  </c:pt>
                  <c:pt idx="7">
                    <c:v>34</c:v>
                  </c:pt>
                  <c:pt idx="8">
                    <c:v>39</c:v>
                  </c:pt>
                  <c:pt idx="9">
                    <c:v>44</c:v>
                  </c:pt>
                  <c:pt idx="10">
                    <c:v>49</c:v>
                  </c:pt>
                  <c:pt idx="11">
                    <c:v>54</c:v>
                  </c:pt>
                  <c:pt idx="12">
                    <c:v>59</c:v>
                  </c:pt>
                  <c:pt idx="13">
                    <c:v>64</c:v>
                  </c:pt>
                  <c:pt idx="14">
                    <c:v>69</c:v>
                  </c:pt>
                  <c:pt idx="15">
                    <c:v>74</c:v>
                  </c:pt>
                  <c:pt idx="16">
                    <c:v>79</c:v>
                  </c:pt>
                  <c:pt idx="17">
                    <c:v>84</c:v>
                  </c:pt>
                  <c:pt idx="18">
                    <c:v>89</c:v>
                  </c:pt>
                  <c:pt idx="19">
                    <c:v>94</c:v>
                  </c:pt>
                  <c:pt idx="20">
                    <c:v>99</c:v>
                  </c:pt>
                </c:lvl>
                <c:lvl>
                  <c:pt idx="0">
                    <c:v>0</c:v>
                  </c:pt>
                  <c:pt idx="1">
                    <c:v>1</c:v>
                  </c:pt>
                  <c:pt idx="2">
                    <c:v>5</c:v>
                  </c:pt>
                  <c:pt idx="3">
                    <c:v>10</c:v>
                  </c:pt>
                  <c:pt idx="4">
                    <c:v>15</c:v>
                  </c:pt>
                  <c:pt idx="5">
                    <c:v>20</c:v>
                  </c:pt>
                  <c:pt idx="6">
                    <c:v>25</c:v>
                  </c:pt>
                  <c:pt idx="7">
                    <c:v>30</c:v>
                  </c:pt>
                  <c:pt idx="8">
                    <c:v>35</c:v>
                  </c:pt>
                  <c:pt idx="9">
                    <c:v>40</c:v>
                  </c:pt>
                  <c:pt idx="10">
                    <c:v>45</c:v>
                  </c:pt>
                  <c:pt idx="11">
                    <c:v>50</c:v>
                  </c:pt>
                  <c:pt idx="12">
                    <c:v>55</c:v>
                  </c:pt>
                  <c:pt idx="13">
                    <c:v>60</c:v>
                  </c:pt>
                  <c:pt idx="14">
                    <c:v>65</c:v>
                  </c:pt>
                  <c:pt idx="15">
                    <c:v>70</c:v>
                  </c:pt>
                  <c:pt idx="16">
                    <c:v>75</c:v>
                  </c:pt>
                  <c:pt idx="17">
                    <c:v>80</c:v>
                  </c:pt>
                  <c:pt idx="18">
                    <c:v>85</c:v>
                  </c:pt>
                  <c:pt idx="19">
                    <c:v>90</c:v>
                  </c:pt>
                  <c:pt idx="20">
                    <c:v>95</c:v>
                  </c:pt>
                </c:lvl>
              </c:multiLvlStrCache>
            </c:multiLvlStrRef>
          </c:cat>
          <c:val>
            <c:numRef>
              <c:f>Foglio1!$R$3:$R$23</c:f>
              <c:numCache>
                <c:formatCode>0.000000</c:formatCode>
                <c:ptCount val="21"/>
                <c:pt idx="0">
                  <c:v>5.5467511885895406E-3</c:v>
                </c:pt>
                <c:pt idx="1">
                  <c:v>5.5291424546575103E-3</c:v>
                </c:pt>
                <c:pt idx="2">
                  <c:v>5.3143159006867405E-3</c:v>
                </c:pt>
                <c:pt idx="3">
                  <c:v>6.0609262194048245E-3</c:v>
                </c:pt>
                <c:pt idx="4">
                  <c:v>7.3005810882197566E-3</c:v>
                </c:pt>
                <c:pt idx="5">
                  <c:v>7.7407994365205138E-3</c:v>
                </c:pt>
                <c:pt idx="6">
                  <c:v>7.8253213593942588E-3</c:v>
                </c:pt>
                <c:pt idx="7">
                  <c:v>6.9624933967247756E-3</c:v>
                </c:pt>
                <c:pt idx="8">
                  <c:v>6.388448670540588E-3</c:v>
                </c:pt>
                <c:pt idx="9">
                  <c:v>7.0998415213946123E-3</c:v>
                </c:pt>
                <c:pt idx="10">
                  <c:v>5.9517520690262372E-3</c:v>
                </c:pt>
                <c:pt idx="11">
                  <c:v>6.7018841345307277E-3</c:v>
                </c:pt>
                <c:pt idx="12">
                  <c:v>6.1701003697834126E-3</c:v>
                </c:pt>
                <c:pt idx="13">
                  <c:v>6.1137524212009162E-3</c:v>
                </c:pt>
                <c:pt idx="14">
                  <c:v>5.7439690086282793E-3</c:v>
                </c:pt>
                <c:pt idx="15">
                  <c:v>3.5816164817749603E-3</c:v>
                </c:pt>
                <c:pt idx="16">
                  <c:v>3.1625286141926398E-3</c:v>
                </c:pt>
                <c:pt idx="17">
                  <c:v>2.3736573340376829E-3</c:v>
                </c:pt>
                <c:pt idx="18">
                  <c:v>1.5812643070963199E-3</c:v>
                </c:pt>
                <c:pt idx="19">
                  <c:v>5.5291424546575108E-4</c:v>
                </c:pt>
                <c:pt idx="20">
                  <c:v>2.3595703468920584E-4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9-4E90-BAB3-D9645B88E815}"/>
            </c:ext>
          </c:extLst>
        </c:ser>
        <c:ser>
          <c:idx val="1"/>
          <c:order val="1"/>
          <c:tx>
            <c:strRef>
              <c:f>Foglio1!$S$2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Foglio1!$A$3:$B$23</c:f>
              <c:multiLvlStrCache>
                <c:ptCount val="21"/>
                <c:lvl>
                  <c:pt idx="1">
                    <c:v>4</c:v>
                  </c:pt>
                  <c:pt idx="2">
                    <c:v>9</c:v>
                  </c:pt>
                  <c:pt idx="3">
                    <c:v>14</c:v>
                  </c:pt>
                  <c:pt idx="4">
                    <c:v>19</c:v>
                  </c:pt>
                  <c:pt idx="5">
                    <c:v>24</c:v>
                  </c:pt>
                  <c:pt idx="6">
                    <c:v>29</c:v>
                  </c:pt>
                  <c:pt idx="7">
                    <c:v>34</c:v>
                  </c:pt>
                  <c:pt idx="8">
                    <c:v>39</c:v>
                  </c:pt>
                  <c:pt idx="9">
                    <c:v>44</c:v>
                  </c:pt>
                  <c:pt idx="10">
                    <c:v>49</c:v>
                  </c:pt>
                  <c:pt idx="11">
                    <c:v>54</c:v>
                  </c:pt>
                  <c:pt idx="12">
                    <c:v>59</c:v>
                  </c:pt>
                  <c:pt idx="13">
                    <c:v>64</c:v>
                  </c:pt>
                  <c:pt idx="14">
                    <c:v>69</c:v>
                  </c:pt>
                  <c:pt idx="15">
                    <c:v>74</c:v>
                  </c:pt>
                  <c:pt idx="16">
                    <c:v>79</c:v>
                  </c:pt>
                  <c:pt idx="17">
                    <c:v>84</c:v>
                  </c:pt>
                  <c:pt idx="18">
                    <c:v>89</c:v>
                  </c:pt>
                  <c:pt idx="19">
                    <c:v>94</c:v>
                  </c:pt>
                  <c:pt idx="20">
                    <c:v>99</c:v>
                  </c:pt>
                </c:lvl>
                <c:lvl>
                  <c:pt idx="0">
                    <c:v>0</c:v>
                  </c:pt>
                  <c:pt idx="1">
                    <c:v>1</c:v>
                  </c:pt>
                  <c:pt idx="2">
                    <c:v>5</c:v>
                  </c:pt>
                  <c:pt idx="3">
                    <c:v>10</c:v>
                  </c:pt>
                  <c:pt idx="4">
                    <c:v>15</c:v>
                  </c:pt>
                  <c:pt idx="5">
                    <c:v>20</c:v>
                  </c:pt>
                  <c:pt idx="6">
                    <c:v>25</c:v>
                  </c:pt>
                  <c:pt idx="7">
                    <c:v>30</c:v>
                  </c:pt>
                  <c:pt idx="8">
                    <c:v>35</c:v>
                  </c:pt>
                  <c:pt idx="9">
                    <c:v>40</c:v>
                  </c:pt>
                  <c:pt idx="10">
                    <c:v>45</c:v>
                  </c:pt>
                  <c:pt idx="11">
                    <c:v>50</c:v>
                  </c:pt>
                  <c:pt idx="12">
                    <c:v>55</c:v>
                  </c:pt>
                  <c:pt idx="13">
                    <c:v>60</c:v>
                  </c:pt>
                  <c:pt idx="14">
                    <c:v>65</c:v>
                  </c:pt>
                  <c:pt idx="15">
                    <c:v>70</c:v>
                  </c:pt>
                  <c:pt idx="16">
                    <c:v>75</c:v>
                  </c:pt>
                  <c:pt idx="17">
                    <c:v>80</c:v>
                  </c:pt>
                  <c:pt idx="18">
                    <c:v>85</c:v>
                  </c:pt>
                  <c:pt idx="19">
                    <c:v>90</c:v>
                  </c:pt>
                  <c:pt idx="20">
                    <c:v>95</c:v>
                  </c:pt>
                </c:lvl>
              </c:multiLvlStrCache>
            </c:multiLvlStrRef>
          </c:cat>
          <c:val>
            <c:numRef>
              <c:f>Foglio1!$S$3:$S$23</c:f>
              <c:numCache>
                <c:formatCode>0.000000</c:formatCode>
                <c:ptCount val="21"/>
                <c:pt idx="0">
                  <c:v>-5.8989258672301464E-3</c:v>
                </c:pt>
                <c:pt idx="1">
                  <c:v>-5.8284909315020252E-3</c:v>
                </c:pt>
                <c:pt idx="2">
                  <c:v>-5.5995773903856315E-3</c:v>
                </c:pt>
                <c:pt idx="3">
                  <c:v>-6.3778834301813705E-3</c:v>
                </c:pt>
                <c:pt idx="4">
                  <c:v>-7.6738862475787999E-3</c:v>
                </c:pt>
                <c:pt idx="5">
                  <c:v>-8.0929741151611195E-3</c:v>
                </c:pt>
                <c:pt idx="6">
                  <c:v>-8.1493220637436168E-3</c:v>
                </c:pt>
                <c:pt idx="7">
                  <c:v>-7.1843634442683574E-3</c:v>
                </c:pt>
                <c:pt idx="8">
                  <c:v>-6.4800140869871459E-3</c:v>
                </c:pt>
                <c:pt idx="9">
                  <c:v>-7.1244937488994546E-3</c:v>
                </c:pt>
                <c:pt idx="10">
                  <c:v>-5.7791864764923399E-3</c:v>
                </c:pt>
                <c:pt idx="11">
                  <c:v>-6.3990139108998064E-3</c:v>
                </c:pt>
                <c:pt idx="12">
                  <c:v>-5.7087515407642188E-3</c:v>
                </c:pt>
                <c:pt idx="13">
                  <c:v>-5.4023595703468919E-3</c:v>
                </c:pt>
                <c:pt idx="14">
                  <c:v>-4.5571403416094381E-3</c:v>
                </c:pt>
                <c:pt idx="15">
                  <c:v>-2.5638316605036101E-3</c:v>
                </c:pt>
                <c:pt idx="16">
                  <c:v>-2.7997886951928157E-3</c:v>
                </c:pt>
                <c:pt idx="17">
                  <c:v>-9.3326289839760525E-4</c:v>
                </c:pt>
                <c:pt idx="18">
                  <c:v>-4.6839232259200566E-4</c:v>
                </c:pt>
                <c:pt idx="19">
                  <c:v>-3.2752245113576336E-4</c:v>
                </c:pt>
                <c:pt idx="20">
                  <c:v>-1.408698714562423E-4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09-4E90-BAB3-D9645B88E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45614040"/>
        <c:axId val="1"/>
      </c:barChart>
      <c:catAx>
        <c:axId val="445614040"/>
        <c:scaling>
          <c:orientation val="minMax"/>
        </c:scaling>
        <c:delete val="0"/>
        <c:axPos val="l"/>
        <c:numFmt formatCode="#,##0.00;[Red]#,##0.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;[Red]0.000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56140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123825</xdr:rowOff>
    </xdr:from>
    <xdr:to>
      <xdr:col>8</xdr:col>
      <xdr:colOff>400050</xdr:colOff>
      <xdr:row>55</xdr:row>
      <xdr:rowOff>9525</xdr:rowOff>
    </xdr:to>
    <xdr:graphicFrame macro="">
      <xdr:nvGraphicFramePr>
        <xdr:cNvPr id="1029" name="Grafico 1">
          <a:extLst>
            <a:ext uri="{FF2B5EF4-FFF2-40B4-BE49-F238E27FC236}">
              <a16:creationId xmlns:a16="http://schemas.microsoft.com/office/drawing/2014/main" id="{3626AC99-744B-4E34-BB2E-D43289EE3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26</xdr:row>
      <xdr:rowOff>38100</xdr:rowOff>
    </xdr:from>
    <xdr:to>
      <xdr:col>20</xdr:col>
      <xdr:colOff>533400</xdr:colOff>
      <xdr:row>55</xdr:row>
      <xdr:rowOff>142875</xdr:rowOff>
    </xdr:to>
    <xdr:graphicFrame macro="">
      <xdr:nvGraphicFramePr>
        <xdr:cNvPr id="1030" name="Grafico 2">
          <a:extLst>
            <a:ext uri="{FF2B5EF4-FFF2-40B4-BE49-F238E27FC236}">
              <a16:creationId xmlns:a16="http://schemas.microsoft.com/office/drawing/2014/main" id="{287AC08F-22E6-4119-AD88-E68D0E8EE5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topLeftCell="A7" workbookViewId="0">
      <selection activeCell="W37" sqref="W37"/>
    </sheetView>
  </sheetViews>
  <sheetFormatPr defaultRowHeight="15" x14ac:dyDescent="0.25"/>
  <cols>
    <col min="11" max="11" width="9.42578125" customWidth="1"/>
    <col min="13" max="13" width="9.42578125" bestFit="1" customWidth="1"/>
  </cols>
  <sheetData>
    <row r="1" spans="1:20" x14ac:dyDescent="0.25">
      <c r="C1" s="20" t="s">
        <v>5</v>
      </c>
      <c r="D1" s="20"/>
      <c r="E1" s="20"/>
      <c r="F1" s="21" t="s">
        <v>6</v>
      </c>
      <c r="G1" s="21"/>
      <c r="H1" s="21"/>
      <c r="I1" s="5" t="s">
        <v>5</v>
      </c>
      <c r="J1" s="8" t="s">
        <v>6</v>
      </c>
      <c r="K1" s="20" t="s">
        <v>5</v>
      </c>
      <c r="L1" s="20"/>
      <c r="M1" s="4"/>
      <c r="Q1" s="21" t="s">
        <v>6</v>
      </c>
      <c r="R1" s="21"/>
      <c r="S1" s="21"/>
      <c r="T1">
        <v>-1</v>
      </c>
    </row>
    <row r="2" spans="1:20" ht="15.75" x14ac:dyDescent="0.25">
      <c r="A2" s="17" t="s">
        <v>0</v>
      </c>
      <c r="B2" s="17"/>
      <c r="C2" s="3" t="s">
        <v>1</v>
      </c>
      <c r="D2" s="3" t="s">
        <v>2</v>
      </c>
      <c r="E2" s="3" t="s">
        <v>3</v>
      </c>
      <c r="F2" s="3" t="s">
        <v>1</v>
      </c>
      <c r="G2" s="3" t="s">
        <v>2</v>
      </c>
      <c r="H2" s="3" t="s">
        <v>3</v>
      </c>
      <c r="I2" s="3" t="s">
        <v>7</v>
      </c>
      <c r="J2" s="3" t="s">
        <v>7</v>
      </c>
      <c r="K2" s="3" t="s">
        <v>8</v>
      </c>
      <c r="L2" s="3" t="s">
        <v>2</v>
      </c>
      <c r="M2" s="15" t="s">
        <v>1</v>
      </c>
      <c r="N2" s="3" t="s">
        <v>11</v>
      </c>
      <c r="O2" s="3" t="s">
        <v>9</v>
      </c>
      <c r="P2" s="3" t="s">
        <v>10</v>
      </c>
      <c r="Q2" s="3" t="s">
        <v>8</v>
      </c>
      <c r="R2" s="3" t="s">
        <v>2</v>
      </c>
      <c r="S2" s="16" t="s">
        <v>1</v>
      </c>
    </row>
    <row r="3" spans="1:20" x14ac:dyDescent="0.25">
      <c r="A3" s="18">
        <v>0</v>
      </c>
      <c r="B3" s="18"/>
      <c r="C3" s="10">
        <v>446</v>
      </c>
      <c r="D3" s="10">
        <v>421</v>
      </c>
      <c r="E3" s="10">
        <v>867</v>
      </c>
      <c r="F3" s="9">
        <v>335</v>
      </c>
      <c r="G3" s="9">
        <v>315</v>
      </c>
      <c r="H3" s="9">
        <v>650</v>
      </c>
      <c r="I3" s="11">
        <f>C3/D3</f>
        <v>1.0593824228028503</v>
      </c>
      <c r="J3" s="12">
        <f>F3/G3</f>
        <v>1.0634920634920635</v>
      </c>
      <c r="K3" s="14">
        <f>(C3/($E$24*N3))</f>
        <v>8.238206065979534E-3</v>
      </c>
      <c r="L3" s="14">
        <f>(D3/$E$24)/N3</f>
        <v>7.7764232147474969E-3</v>
      </c>
      <c r="M3" s="14">
        <f>K3*$T$1</f>
        <v>-8.238206065979534E-3</v>
      </c>
      <c r="N3">
        <f>P3-O3</f>
        <v>1</v>
      </c>
      <c r="O3">
        <f>A3</f>
        <v>0</v>
      </c>
      <c r="P3">
        <f>B3+1</f>
        <v>1</v>
      </c>
      <c r="Q3" s="13">
        <f>(F3/$H$24)/N3</f>
        <v>5.8989258672301464E-3</v>
      </c>
      <c r="R3" s="13">
        <f>(G3/$H$24)/N3</f>
        <v>5.5467511885895406E-3</v>
      </c>
      <c r="S3" s="13">
        <f>Q3*$T$1</f>
        <v>-5.8989258672301464E-3</v>
      </c>
    </row>
    <row r="4" spans="1:20" x14ac:dyDescent="0.25">
      <c r="A4" s="1">
        <v>1</v>
      </c>
      <c r="B4" s="1">
        <v>4</v>
      </c>
      <c r="C4" s="10">
        <v>1826</v>
      </c>
      <c r="D4" s="10">
        <v>1795</v>
      </c>
      <c r="E4" s="10">
        <v>3621</v>
      </c>
      <c r="F4" s="9">
        <v>1324</v>
      </c>
      <c r="G4" s="9">
        <v>1256</v>
      </c>
      <c r="H4" s="9">
        <v>2580</v>
      </c>
      <c r="I4" s="11">
        <f t="shared" ref="I4:I23" si="0">C4/D4</f>
        <v>1.0172701949860725</v>
      </c>
      <c r="J4" s="12">
        <f t="shared" ref="J4:J23" si="1">F4/G4</f>
        <v>1.0541401273885351</v>
      </c>
      <c r="K4" s="14">
        <f t="shared" ref="K4:K23" si="2">(C4/($E$24*N4))</f>
        <v>8.4321548634969899E-3</v>
      </c>
      <c r="L4" s="14">
        <f t="shared" ref="L4:L23" si="3">(D4/$E$24)/N4</f>
        <v>8.2890021796150574E-3</v>
      </c>
      <c r="M4" s="14">
        <f t="shared" ref="M4:M23" si="4">K4*$T$1</f>
        <v>-8.4321548634969899E-3</v>
      </c>
      <c r="N4">
        <f t="shared" ref="N4:N23" si="5">P4-O4</f>
        <v>4</v>
      </c>
      <c r="O4">
        <f>A4</f>
        <v>1</v>
      </c>
      <c r="P4">
        <f t="shared" ref="P4:P23" si="6">B4+1</f>
        <v>5</v>
      </c>
      <c r="Q4" s="13">
        <f t="shared" ref="Q4:Q23" si="7">(F4/$H$24)/N4</f>
        <v>5.8284909315020252E-3</v>
      </c>
      <c r="R4" s="13">
        <f t="shared" ref="R4:R23" si="8">(G4/$H$24)/N4</f>
        <v>5.5291424546575103E-3</v>
      </c>
      <c r="S4" s="13">
        <f t="shared" ref="S4:S23" si="9">Q4*$T$1</f>
        <v>-5.8284909315020252E-3</v>
      </c>
    </row>
    <row r="5" spans="1:20" x14ac:dyDescent="0.25">
      <c r="A5" s="1">
        <v>5</v>
      </c>
      <c r="B5" s="1">
        <v>9</v>
      </c>
      <c r="C5" s="10">
        <v>2366</v>
      </c>
      <c r="D5" s="10">
        <v>2252</v>
      </c>
      <c r="E5" s="10">
        <v>4618</v>
      </c>
      <c r="F5" s="9">
        <v>1590</v>
      </c>
      <c r="G5" s="9">
        <v>1509</v>
      </c>
      <c r="H5" s="9">
        <v>3099</v>
      </c>
      <c r="I5" s="11">
        <f t="shared" si="0"/>
        <v>1.0506216696269983</v>
      </c>
      <c r="J5" s="12">
        <f t="shared" si="1"/>
        <v>1.0536779324055665</v>
      </c>
      <c r="K5" s="14">
        <f t="shared" si="2"/>
        <v>8.7406258081199895E-3</v>
      </c>
      <c r="L5" s="14">
        <f t="shared" si="3"/>
        <v>8.3194798477963725E-3</v>
      </c>
      <c r="M5" s="14">
        <f t="shared" si="4"/>
        <v>-8.7406258081199895E-3</v>
      </c>
      <c r="N5">
        <f t="shared" si="5"/>
        <v>5</v>
      </c>
      <c r="O5">
        <f t="shared" ref="O5:O23" si="10">A5</f>
        <v>5</v>
      </c>
      <c r="P5">
        <f t="shared" si="6"/>
        <v>10</v>
      </c>
      <c r="Q5" s="13">
        <f t="shared" si="7"/>
        <v>5.5995773903856315E-3</v>
      </c>
      <c r="R5" s="13">
        <f t="shared" si="8"/>
        <v>5.3143159006867405E-3</v>
      </c>
      <c r="S5" s="13">
        <f t="shared" si="9"/>
        <v>-5.5995773903856315E-3</v>
      </c>
    </row>
    <row r="6" spans="1:20" x14ac:dyDescent="0.25">
      <c r="A6" s="1">
        <v>10</v>
      </c>
      <c r="B6" s="1">
        <v>14</v>
      </c>
      <c r="C6" s="10">
        <v>2142</v>
      </c>
      <c r="D6" s="10">
        <v>2041</v>
      </c>
      <c r="E6" s="10">
        <v>4183</v>
      </c>
      <c r="F6" s="9">
        <v>1811</v>
      </c>
      <c r="G6" s="9">
        <v>1721</v>
      </c>
      <c r="H6" s="9">
        <v>3532</v>
      </c>
      <c r="I6" s="11">
        <f t="shared" si="0"/>
        <v>1.049485546300833</v>
      </c>
      <c r="J6" s="12">
        <f t="shared" si="1"/>
        <v>1.0522951772225451</v>
      </c>
      <c r="K6" s="14">
        <f t="shared" si="2"/>
        <v>7.9131109387121801E-3</v>
      </c>
      <c r="L6" s="14">
        <f t="shared" si="3"/>
        <v>7.5399903949166947E-3</v>
      </c>
      <c r="M6" s="14">
        <f t="shared" si="4"/>
        <v>-7.9131109387121801E-3</v>
      </c>
      <c r="N6">
        <f t="shared" si="5"/>
        <v>5</v>
      </c>
      <c r="O6">
        <f t="shared" si="10"/>
        <v>10</v>
      </c>
      <c r="P6">
        <f t="shared" si="6"/>
        <v>15</v>
      </c>
      <c r="Q6" s="13">
        <f t="shared" si="7"/>
        <v>6.3778834301813705E-3</v>
      </c>
      <c r="R6" s="13">
        <f t="shared" si="8"/>
        <v>6.0609262194048245E-3</v>
      </c>
      <c r="S6" s="13">
        <f t="shared" si="9"/>
        <v>-6.3778834301813705E-3</v>
      </c>
    </row>
    <row r="7" spans="1:20" x14ac:dyDescent="0.25">
      <c r="A7" s="1">
        <v>15</v>
      </c>
      <c r="B7" s="1">
        <v>19</v>
      </c>
      <c r="C7" s="10">
        <v>1961</v>
      </c>
      <c r="D7" s="10">
        <v>1889</v>
      </c>
      <c r="E7" s="10">
        <v>3850</v>
      </c>
      <c r="F7" s="9">
        <v>2179</v>
      </c>
      <c r="G7" s="9">
        <v>2073</v>
      </c>
      <c r="H7" s="9">
        <v>4252</v>
      </c>
      <c r="I7" s="11">
        <f t="shared" si="0"/>
        <v>1.0381154049761778</v>
      </c>
      <c r="J7" s="12">
        <f t="shared" si="1"/>
        <v>1.0511336227689339</v>
      </c>
      <c r="K7" s="14">
        <f t="shared" si="2"/>
        <v>7.2444493701281911E-3</v>
      </c>
      <c r="L7" s="14">
        <f t="shared" si="3"/>
        <v>6.9784624478185387E-3</v>
      </c>
      <c r="M7" s="14">
        <f t="shared" si="4"/>
        <v>-7.2444493701281911E-3</v>
      </c>
      <c r="N7">
        <f t="shared" si="5"/>
        <v>5</v>
      </c>
      <c r="O7">
        <f t="shared" si="10"/>
        <v>15</v>
      </c>
      <c r="P7">
        <f t="shared" si="6"/>
        <v>20</v>
      </c>
      <c r="Q7" s="13">
        <f t="shared" si="7"/>
        <v>7.6738862475787999E-3</v>
      </c>
      <c r="R7" s="13">
        <f t="shared" si="8"/>
        <v>7.3005810882197566E-3</v>
      </c>
      <c r="S7" s="13">
        <f t="shared" si="9"/>
        <v>-7.6738862475787999E-3</v>
      </c>
    </row>
    <row r="8" spans="1:20" x14ac:dyDescent="0.25">
      <c r="A8" s="1">
        <v>20</v>
      </c>
      <c r="B8" s="1">
        <v>24</v>
      </c>
      <c r="C8" s="10">
        <v>2081</v>
      </c>
      <c r="D8" s="10">
        <v>2013</v>
      </c>
      <c r="E8" s="10">
        <v>4094</v>
      </c>
      <c r="F8" s="9">
        <v>2298</v>
      </c>
      <c r="G8" s="9">
        <v>2198</v>
      </c>
      <c r="H8" s="9">
        <v>4496</v>
      </c>
      <c r="I8" s="11">
        <f t="shared" si="0"/>
        <v>1.0337804272230502</v>
      </c>
      <c r="J8" s="12">
        <f t="shared" si="1"/>
        <v>1.0454959053685169</v>
      </c>
      <c r="K8" s="14">
        <f t="shared" si="2"/>
        <v>7.6877609073109461E-3</v>
      </c>
      <c r="L8" s="14">
        <f t="shared" si="3"/>
        <v>7.4365510362407183E-3</v>
      </c>
      <c r="M8" s="14">
        <f t="shared" si="4"/>
        <v>-7.6877609073109461E-3</v>
      </c>
      <c r="N8">
        <f t="shared" si="5"/>
        <v>5</v>
      </c>
      <c r="O8">
        <f t="shared" si="10"/>
        <v>20</v>
      </c>
      <c r="P8">
        <f t="shared" si="6"/>
        <v>25</v>
      </c>
      <c r="Q8" s="13">
        <f t="shared" si="7"/>
        <v>8.0929741151611195E-3</v>
      </c>
      <c r="R8" s="13">
        <f t="shared" si="8"/>
        <v>7.7407994365205138E-3</v>
      </c>
      <c r="S8" s="13">
        <f t="shared" si="9"/>
        <v>-8.0929741151611195E-3</v>
      </c>
    </row>
    <row r="9" spans="1:20" x14ac:dyDescent="0.25">
      <c r="A9" s="1">
        <v>25</v>
      </c>
      <c r="B9" s="1">
        <v>29</v>
      </c>
      <c r="C9" s="10">
        <v>1755</v>
      </c>
      <c r="D9" s="10">
        <v>1752</v>
      </c>
      <c r="E9" s="10">
        <v>3507</v>
      </c>
      <c r="F9" s="9">
        <v>2314</v>
      </c>
      <c r="G9" s="9">
        <v>2222</v>
      </c>
      <c r="H9" s="9">
        <v>4536</v>
      </c>
      <c r="I9" s="11">
        <f t="shared" si="0"/>
        <v>1.0017123287671232</v>
      </c>
      <c r="J9" s="12">
        <f t="shared" si="1"/>
        <v>1.0414041404140415</v>
      </c>
      <c r="K9" s="14">
        <f t="shared" si="2"/>
        <v>6.4834312312977947E-3</v>
      </c>
      <c r="L9" s="14">
        <f t="shared" si="3"/>
        <v>6.4723484428682258E-3</v>
      </c>
      <c r="M9" s="14">
        <f t="shared" si="4"/>
        <v>-6.4834312312977947E-3</v>
      </c>
      <c r="N9">
        <f t="shared" si="5"/>
        <v>5</v>
      </c>
      <c r="O9">
        <f t="shared" si="10"/>
        <v>25</v>
      </c>
      <c r="P9">
        <f t="shared" si="6"/>
        <v>30</v>
      </c>
      <c r="Q9" s="13">
        <f t="shared" si="7"/>
        <v>8.1493220637436168E-3</v>
      </c>
      <c r="R9" s="13">
        <f t="shared" si="8"/>
        <v>7.8253213593942588E-3</v>
      </c>
      <c r="S9" s="13">
        <f t="shared" si="9"/>
        <v>-8.1493220637436168E-3</v>
      </c>
    </row>
    <row r="10" spans="1:20" x14ac:dyDescent="0.25">
      <c r="A10" s="1">
        <v>30</v>
      </c>
      <c r="B10" s="1">
        <v>34</v>
      </c>
      <c r="C10" s="10">
        <v>1917</v>
      </c>
      <c r="D10" s="10">
        <v>1939</v>
      </c>
      <c r="E10" s="10">
        <v>3856</v>
      </c>
      <c r="F10" s="9">
        <v>2040</v>
      </c>
      <c r="G10" s="9">
        <v>1977</v>
      </c>
      <c r="H10" s="9">
        <v>4017</v>
      </c>
      <c r="I10" s="11">
        <f t="shared" si="0"/>
        <v>0.98865394533264572</v>
      </c>
      <c r="J10" s="12">
        <f t="shared" si="1"/>
        <v>1.0318664643399089</v>
      </c>
      <c r="K10" s="14">
        <f t="shared" si="2"/>
        <v>7.0819018064945142E-3</v>
      </c>
      <c r="L10" s="14">
        <f t="shared" si="3"/>
        <v>7.1631755883113518E-3</v>
      </c>
      <c r="M10" s="14">
        <f t="shared" si="4"/>
        <v>-7.0819018064945142E-3</v>
      </c>
      <c r="N10">
        <f t="shared" si="5"/>
        <v>5</v>
      </c>
      <c r="O10">
        <f t="shared" si="10"/>
        <v>30</v>
      </c>
      <c r="P10">
        <f t="shared" si="6"/>
        <v>35</v>
      </c>
      <c r="Q10" s="13">
        <f t="shared" si="7"/>
        <v>7.1843634442683574E-3</v>
      </c>
      <c r="R10" s="13">
        <f t="shared" si="8"/>
        <v>6.9624933967247756E-3</v>
      </c>
      <c r="S10" s="13">
        <f t="shared" si="9"/>
        <v>-7.1843634442683574E-3</v>
      </c>
    </row>
    <row r="11" spans="1:20" x14ac:dyDescent="0.25">
      <c r="A11" s="1">
        <v>35</v>
      </c>
      <c r="B11" s="1">
        <v>39</v>
      </c>
      <c r="C11" s="10">
        <v>1805</v>
      </c>
      <c r="D11" s="10">
        <v>1845</v>
      </c>
      <c r="E11" s="10">
        <v>3650</v>
      </c>
      <c r="F11" s="9">
        <v>1840</v>
      </c>
      <c r="G11" s="9">
        <v>1814</v>
      </c>
      <c r="H11" s="9">
        <v>3654</v>
      </c>
      <c r="I11" s="11">
        <f t="shared" si="0"/>
        <v>0.97831978319783197</v>
      </c>
      <c r="J11" s="12">
        <f t="shared" si="1"/>
        <v>1.0143329658213891</v>
      </c>
      <c r="K11" s="14">
        <f t="shared" si="2"/>
        <v>6.6681443717906096E-3</v>
      </c>
      <c r="L11" s="14">
        <f t="shared" si="3"/>
        <v>6.8159148841848609E-3</v>
      </c>
      <c r="M11" s="14">
        <f t="shared" si="4"/>
        <v>-6.6681443717906096E-3</v>
      </c>
      <c r="N11">
        <f t="shared" si="5"/>
        <v>5</v>
      </c>
      <c r="O11">
        <f t="shared" si="10"/>
        <v>35</v>
      </c>
      <c r="P11">
        <f t="shared" si="6"/>
        <v>40</v>
      </c>
      <c r="Q11" s="13">
        <f t="shared" si="7"/>
        <v>6.4800140869871459E-3</v>
      </c>
      <c r="R11" s="13">
        <f t="shared" si="8"/>
        <v>6.388448670540588E-3</v>
      </c>
      <c r="S11" s="13">
        <f t="shared" si="9"/>
        <v>-6.4800140869871459E-3</v>
      </c>
    </row>
    <row r="12" spans="1:20" x14ac:dyDescent="0.25">
      <c r="A12" s="1">
        <v>40</v>
      </c>
      <c r="B12" s="1">
        <v>44</v>
      </c>
      <c r="C12" s="10">
        <v>1840</v>
      </c>
      <c r="D12" s="10">
        <v>1822</v>
      </c>
      <c r="E12" s="10">
        <v>3662</v>
      </c>
      <c r="F12" s="9">
        <v>2023</v>
      </c>
      <c r="G12" s="9">
        <v>2016</v>
      </c>
      <c r="H12" s="9">
        <v>4039</v>
      </c>
      <c r="I12" s="11">
        <f t="shared" si="0"/>
        <v>1.0098792535675083</v>
      </c>
      <c r="J12" s="12">
        <f t="shared" si="1"/>
        <v>1.0034722222222223</v>
      </c>
      <c r="K12" s="14">
        <f t="shared" si="2"/>
        <v>6.7974435701355796E-3</v>
      </c>
      <c r="L12" s="14">
        <f t="shared" si="3"/>
        <v>6.7309468395581658E-3</v>
      </c>
      <c r="M12" s="14">
        <f t="shared" si="4"/>
        <v>-6.7974435701355796E-3</v>
      </c>
      <c r="N12">
        <f t="shared" si="5"/>
        <v>5</v>
      </c>
      <c r="O12">
        <f t="shared" si="10"/>
        <v>40</v>
      </c>
      <c r="P12">
        <f t="shared" si="6"/>
        <v>45</v>
      </c>
      <c r="Q12" s="13">
        <f t="shared" si="7"/>
        <v>7.1244937488994546E-3</v>
      </c>
      <c r="R12" s="13">
        <f t="shared" si="8"/>
        <v>7.0998415213946123E-3</v>
      </c>
      <c r="S12" s="13">
        <f t="shared" si="9"/>
        <v>-7.1244937488994546E-3</v>
      </c>
    </row>
    <row r="13" spans="1:20" x14ac:dyDescent="0.25">
      <c r="A13" s="1">
        <v>45</v>
      </c>
      <c r="B13" s="1">
        <v>49</v>
      </c>
      <c r="C13" s="10">
        <v>1757</v>
      </c>
      <c r="D13" s="10">
        <v>1871</v>
      </c>
      <c r="E13" s="10">
        <v>3628</v>
      </c>
      <c r="F13" s="9">
        <v>1641</v>
      </c>
      <c r="G13" s="9">
        <v>1690</v>
      </c>
      <c r="H13" s="9">
        <v>3331</v>
      </c>
      <c r="I13" s="11">
        <f t="shared" si="0"/>
        <v>0.93907001603420626</v>
      </c>
      <c r="J13" s="12">
        <f t="shared" si="1"/>
        <v>0.97100591715976337</v>
      </c>
      <c r="K13" s="14">
        <f t="shared" si="2"/>
        <v>6.4908197569175071E-3</v>
      </c>
      <c r="L13" s="14">
        <f t="shared" si="3"/>
        <v>6.9119657172411241E-3</v>
      </c>
      <c r="M13" s="14">
        <f t="shared" si="4"/>
        <v>-6.4908197569175071E-3</v>
      </c>
      <c r="N13">
        <f t="shared" si="5"/>
        <v>5</v>
      </c>
      <c r="O13">
        <f t="shared" si="10"/>
        <v>45</v>
      </c>
      <c r="P13">
        <f t="shared" si="6"/>
        <v>50</v>
      </c>
      <c r="Q13" s="13">
        <f t="shared" si="7"/>
        <v>5.7791864764923399E-3</v>
      </c>
      <c r="R13" s="13">
        <f t="shared" si="8"/>
        <v>5.9517520690262372E-3</v>
      </c>
      <c r="S13" s="13">
        <f t="shared" si="9"/>
        <v>-5.7791864764923399E-3</v>
      </c>
    </row>
    <row r="14" spans="1:20" x14ac:dyDescent="0.25">
      <c r="A14" s="1">
        <v>50</v>
      </c>
      <c r="B14" s="1">
        <v>54</v>
      </c>
      <c r="C14" s="10">
        <v>1228</v>
      </c>
      <c r="D14" s="10">
        <v>1357</v>
      </c>
      <c r="E14" s="10">
        <v>2585</v>
      </c>
      <c r="F14" s="9">
        <v>1817</v>
      </c>
      <c r="G14" s="9">
        <v>1903</v>
      </c>
      <c r="H14" s="9">
        <v>3720</v>
      </c>
      <c r="I14" s="11">
        <f t="shared" si="0"/>
        <v>0.90493736182756079</v>
      </c>
      <c r="J14" s="12">
        <f t="shared" si="1"/>
        <v>0.95480819758276403</v>
      </c>
      <c r="K14" s="14">
        <f t="shared" si="2"/>
        <v>4.5365547305035283E-3</v>
      </c>
      <c r="L14" s="14">
        <f t="shared" si="3"/>
        <v>5.0131146329749892E-3</v>
      </c>
      <c r="M14" s="14">
        <f t="shared" si="4"/>
        <v>-4.5365547305035283E-3</v>
      </c>
      <c r="N14">
        <f t="shared" si="5"/>
        <v>5</v>
      </c>
      <c r="O14">
        <f t="shared" si="10"/>
        <v>50</v>
      </c>
      <c r="P14">
        <f t="shared" si="6"/>
        <v>55</v>
      </c>
      <c r="Q14" s="13">
        <f t="shared" si="7"/>
        <v>6.3990139108998064E-3</v>
      </c>
      <c r="R14" s="13">
        <f t="shared" si="8"/>
        <v>6.7018841345307277E-3</v>
      </c>
      <c r="S14" s="13">
        <f t="shared" si="9"/>
        <v>-6.3990139108998064E-3</v>
      </c>
    </row>
    <row r="15" spans="1:20" x14ac:dyDescent="0.25">
      <c r="A15" s="1">
        <v>55</v>
      </c>
      <c r="B15" s="1">
        <v>59</v>
      </c>
      <c r="C15" s="10">
        <v>1430</v>
      </c>
      <c r="D15" s="10">
        <v>1574</v>
      </c>
      <c r="E15" s="10">
        <v>3004</v>
      </c>
      <c r="F15" s="9">
        <v>1621</v>
      </c>
      <c r="G15" s="9">
        <v>1752</v>
      </c>
      <c r="H15" s="9">
        <v>3373</v>
      </c>
      <c r="I15" s="11">
        <f t="shared" si="0"/>
        <v>0.9085133418043202</v>
      </c>
      <c r="J15" s="12">
        <f t="shared" si="1"/>
        <v>0.92522831050228316</v>
      </c>
      <c r="K15" s="14">
        <f t="shared" si="2"/>
        <v>5.2827958180944991E-3</v>
      </c>
      <c r="L15" s="14">
        <f t="shared" si="3"/>
        <v>5.8147696627138057E-3</v>
      </c>
      <c r="M15" s="14">
        <f t="shared" si="4"/>
        <v>-5.2827958180944991E-3</v>
      </c>
      <c r="N15">
        <f t="shared" si="5"/>
        <v>5</v>
      </c>
      <c r="O15">
        <f t="shared" si="10"/>
        <v>55</v>
      </c>
      <c r="P15">
        <f t="shared" si="6"/>
        <v>60</v>
      </c>
      <c r="Q15" s="13">
        <f t="shared" si="7"/>
        <v>5.7087515407642188E-3</v>
      </c>
      <c r="R15" s="13">
        <f t="shared" si="8"/>
        <v>6.1701003697834126E-3</v>
      </c>
      <c r="S15" s="13">
        <f t="shared" si="9"/>
        <v>-5.7087515407642188E-3</v>
      </c>
    </row>
    <row r="16" spans="1:20" x14ac:dyDescent="0.25">
      <c r="A16" s="1">
        <v>60</v>
      </c>
      <c r="B16" s="1">
        <v>64</v>
      </c>
      <c r="C16" s="10">
        <v>1371</v>
      </c>
      <c r="D16" s="10">
        <v>1539</v>
      </c>
      <c r="E16" s="10">
        <v>2910</v>
      </c>
      <c r="F16" s="9">
        <v>1534</v>
      </c>
      <c r="G16" s="9">
        <v>1736</v>
      </c>
      <c r="H16" s="9">
        <v>3270</v>
      </c>
      <c r="I16" s="11">
        <f t="shared" si="0"/>
        <v>0.89083820662768032</v>
      </c>
      <c r="J16" s="12">
        <f t="shared" si="1"/>
        <v>0.88364055299539168</v>
      </c>
      <c r="K16" s="14">
        <f t="shared" si="2"/>
        <v>5.0648343123129783E-3</v>
      </c>
      <c r="L16" s="14">
        <f t="shared" si="3"/>
        <v>5.6854704643688348E-3</v>
      </c>
      <c r="M16" s="14">
        <f t="shared" si="4"/>
        <v>-5.0648343123129783E-3</v>
      </c>
      <c r="N16">
        <f t="shared" si="5"/>
        <v>5</v>
      </c>
      <c r="O16">
        <f t="shared" si="10"/>
        <v>60</v>
      </c>
      <c r="P16">
        <f t="shared" si="6"/>
        <v>65</v>
      </c>
      <c r="Q16" s="13">
        <f t="shared" si="7"/>
        <v>5.4023595703468919E-3</v>
      </c>
      <c r="R16" s="13">
        <f t="shared" si="8"/>
        <v>6.1137524212009162E-3</v>
      </c>
      <c r="S16" s="13">
        <f t="shared" si="9"/>
        <v>-5.4023595703468919E-3</v>
      </c>
    </row>
    <row r="17" spans="1:21" x14ac:dyDescent="0.25">
      <c r="A17" s="1">
        <v>65</v>
      </c>
      <c r="B17" s="1">
        <v>69</v>
      </c>
      <c r="C17" s="10">
        <v>1043</v>
      </c>
      <c r="D17" s="10">
        <v>1263</v>
      </c>
      <c r="E17" s="10">
        <v>2306</v>
      </c>
      <c r="F17" s="9">
        <v>1294</v>
      </c>
      <c r="G17" s="9">
        <v>1631</v>
      </c>
      <c r="H17" s="9">
        <v>2925</v>
      </c>
      <c r="I17" s="11">
        <f t="shared" si="0"/>
        <v>0.82581155977830567</v>
      </c>
      <c r="J17" s="12">
        <f t="shared" si="1"/>
        <v>0.79337829552421824</v>
      </c>
      <c r="K17" s="14">
        <f t="shared" si="2"/>
        <v>3.8531161106801137E-3</v>
      </c>
      <c r="L17" s="14">
        <f t="shared" si="3"/>
        <v>4.6658539288484983E-3</v>
      </c>
      <c r="M17" s="14">
        <f t="shared" si="4"/>
        <v>-3.8531161106801137E-3</v>
      </c>
      <c r="N17">
        <f t="shared" si="5"/>
        <v>5</v>
      </c>
      <c r="O17">
        <f t="shared" si="10"/>
        <v>65</v>
      </c>
      <c r="P17">
        <f t="shared" si="6"/>
        <v>70</v>
      </c>
      <c r="Q17" s="13">
        <f t="shared" si="7"/>
        <v>4.5571403416094381E-3</v>
      </c>
      <c r="R17" s="13">
        <f t="shared" si="8"/>
        <v>5.7439690086282793E-3</v>
      </c>
      <c r="S17" s="13">
        <f t="shared" si="9"/>
        <v>-4.5571403416094381E-3</v>
      </c>
    </row>
    <row r="18" spans="1:21" x14ac:dyDescent="0.25">
      <c r="A18" s="1">
        <v>70</v>
      </c>
      <c r="B18" s="1">
        <v>74</v>
      </c>
      <c r="C18" s="10">
        <v>715</v>
      </c>
      <c r="D18" s="10">
        <v>988</v>
      </c>
      <c r="E18" s="10">
        <v>1703</v>
      </c>
      <c r="F18" s="9">
        <v>728</v>
      </c>
      <c r="G18" s="9">
        <v>1017</v>
      </c>
      <c r="H18" s="9">
        <v>1745</v>
      </c>
      <c r="I18" s="11">
        <f t="shared" si="0"/>
        <v>0.72368421052631582</v>
      </c>
      <c r="J18" s="12">
        <f t="shared" si="1"/>
        <v>0.71583087512291055</v>
      </c>
      <c r="K18" s="14">
        <f t="shared" si="2"/>
        <v>2.6413979090472496E-3</v>
      </c>
      <c r="L18" s="14">
        <f t="shared" si="3"/>
        <v>3.6499316561380175E-3</v>
      </c>
      <c r="M18" s="14">
        <f t="shared" si="4"/>
        <v>-2.6413979090472496E-3</v>
      </c>
      <c r="N18">
        <f t="shared" si="5"/>
        <v>5</v>
      </c>
      <c r="O18">
        <f t="shared" si="10"/>
        <v>70</v>
      </c>
      <c r="P18">
        <f t="shared" si="6"/>
        <v>75</v>
      </c>
      <c r="Q18" s="13">
        <f t="shared" si="7"/>
        <v>2.5638316605036101E-3</v>
      </c>
      <c r="R18" s="13">
        <f t="shared" si="8"/>
        <v>3.5816164817749603E-3</v>
      </c>
      <c r="S18" s="13">
        <f t="shared" si="9"/>
        <v>-2.5638316605036101E-3</v>
      </c>
    </row>
    <row r="19" spans="1:21" x14ac:dyDescent="0.25">
      <c r="A19" s="1">
        <v>75</v>
      </c>
      <c r="B19" s="1">
        <v>79</v>
      </c>
      <c r="C19" s="10">
        <v>476</v>
      </c>
      <c r="D19" s="10">
        <v>780</v>
      </c>
      <c r="E19" s="10">
        <v>1256</v>
      </c>
      <c r="F19" s="9">
        <v>795</v>
      </c>
      <c r="G19" s="9">
        <v>898</v>
      </c>
      <c r="H19" s="9">
        <v>1693</v>
      </c>
      <c r="I19" s="11">
        <f t="shared" si="0"/>
        <v>0.61025641025641031</v>
      </c>
      <c r="J19" s="12">
        <f t="shared" si="1"/>
        <v>0.8853006681514477</v>
      </c>
      <c r="K19" s="14">
        <f t="shared" si="2"/>
        <v>1.7584690974915957E-3</v>
      </c>
      <c r="L19" s="14">
        <f t="shared" si="3"/>
        <v>2.8815249916879088E-3</v>
      </c>
      <c r="M19" s="14">
        <f t="shared" si="4"/>
        <v>-1.7584690974915957E-3</v>
      </c>
      <c r="N19">
        <f t="shared" si="5"/>
        <v>5</v>
      </c>
      <c r="O19">
        <f t="shared" si="10"/>
        <v>75</v>
      </c>
      <c r="P19">
        <f t="shared" si="6"/>
        <v>80</v>
      </c>
      <c r="Q19" s="13">
        <f t="shared" si="7"/>
        <v>2.7997886951928157E-3</v>
      </c>
      <c r="R19" s="13">
        <f t="shared" si="8"/>
        <v>3.1625286141926398E-3</v>
      </c>
      <c r="S19" s="13">
        <f t="shared" si="9"/>
        <v>-2.7997886951928157E-3</v>
      </c>
    </row>
    <row r="20" spans="1:21" x14ac:dyDescent="0.25">
      <c r="A20" s="1">
        <v>80</v>
      </c>
      <c r="B20" s="1">
        <v>84</v>
      </c>
      <c r="C20" s="10">
        <v>159</v>
      </c>
      <c r="D20" s="10">
        <v>260</v>
      </c>
      <c r="E20" s="10">
        <v>419</v>
      </c>
      <c r="F20" s="9">
        <v>265</v>
      </c>
      <c r="G20" s="9">
        <v>674</v>
      </c>
      <c r="H20" s="9">
        <v>939</v>
      </c>
      <c r="I20" s="11">
        <f t="shared" si="0"/>
        <v>0.61153846153846159</v>
      </c>
      <c r="J20" s="12">
        <f t="shared" si="1"/>
        <v>0.39317507418397624</v>
      </c>
      <c r="K20" s="14">
        <f t="shared" si="2"/>
        <v>5.8738778676715065E-4</v>
      </c>
      <c r="L20" s="14">
        <f t="shared" si="3"/>
        <v>9.6050833056263618E-4</v>
      </c>
      <c r="M20" s="14">
        <f t="shared" si="4"/>
        <v>-5.8738778676715065E-4</v>
      </c>
      <c r="N20">
        <f t="shared" si="5"/>
        <v>5</v>
      </c>
      <c r="O20">
        <f t="shared" si="10"/>
        <v>80</v>
      </c>
      <c r="P20">
        <f t="shared" si="6"/>
        <v>85</v>
      </c>
      <c r="Q20" s="13">
        <f t="shared" si="7"/>
        <v>9.3326289839760525E-4</v>
      </c>
      <c r="R20" s="13">
        <f t="shared" si="8"/>
        <v>2.3736573340376829E-3</v>
      </c>
      <c r="S20" s="13">
        <f t="shared" si="9"/>
        <v>-9.3326289839760525E-4</v>
      </c>
    </row>
    <row r="21" spans="1:21" x14ac:dyDescent="0.25">
      <c r="A21" s="1">
        <v>85</v>
      </c>
      <c r="B21" s="1">
        <v>89</v>
      </c>
      <c r="C21" s="10">
        <v>79</v>
      </c>
      <c r="D21" s="10">
        <v>130</v>
      </c>
      <c r="E21" s="10">
        <v>209</v>
      </c>
      <c r="F21" s="9">
        <v>133</v>
      </c>
      <c r="G21" s="9">
        <v>449</v>
      </c>
      <c r="H21" s="9">
        <v>582</v>
      </c>
      <c r="I21" s="11">
        <f t="shared" si="0"/>
        <v>0.60769230769230764</v>
      </c>
      <c r="J21" s="12">
        <f t="shared" si="1"/>
        <v>0.29621380846325168</v>
      </c>
      <c r="K21" s="14">
        <f t="shared" si="2"/>
        <v>2.9184676197864718E-4</v>
      </c>
      <c r="L21" s="14">
        <f t="shared" si="3"/>
        <v>4.8025416528131809E-4</v>
      </c>
      <c r="M21" s="14">
        <f t="shared" si="4"/>
        <v>-2.9184676197864718E-4</v>
      </c>
      <c r="N21">
        <f t="shared" si="5"/>
        <v>5</v>
      </c>
      <c r="O21">
        <f t="shared" si="10"/>
        <v>85</v>
      </c>
      <c r="P21">
        <f t="shared" si="6"/>
        <v>90</v>
      </c>
      <c r="Q21" s="13">
        <f t="shared" si="7"/>
        <v>4.6839232259200566E-4</v>
      </c>
      <c r="R21" s="13">
        <f t="shared" si="8"/>
        <v>1.5812643070963199E-3</v>
      </c>
      <c r="S21" s="13">
        <f t="shared" si="9"/>
        <v>-4.6839232259200566E-4</v>
      </c>
    </row>
    <row r="22" spans="1:21" x14ac:dyDescent="0.25">
      <c r="A22" s="1">
        <v>90</v>
      </c>
      <c r="B22" s="1">
        <v>94</v>
      </c>
      <c r="C22" s="10">
        <v>56</v>
      </c>
      <c r="D22" s="10">
        <v>91</v>
      </c>
      <c r="E22" s="10">
        <v>147</v>
      </c>
      <c r="F22" s="9">
        <v>93</v>
      </c>
      <c r="G22" s="9">
        <v>157</v>
      </c>
      <c r="H22" s="9">
        <v>250</v>
      </c>
      <c r="I22" s="11">
        <f t="shared" si="0"/>
        <v>0.61538461538461542</v>
      </c>
      <c r="J22" s="12">
        <f t="shared" si="1"/>
        <v>0.59235668789808915</v>
      </c>
      <c r="K22" s="14">
        <f t="shared" si="2"/>
        <v>2.0687871735195241E-4</v>
      </c>
      <c r="L22" s="14">
        <f t="shared" si="3"/>
        <v>3.361779156969227E-4</v>
      </c>
      <c r="M22" s="14">
        <f t="shared" si="4"/>
        <v>-2.0687871735195241E-4</v>
      </c>
      <c r="N22">
        <f t="shared" si="5"/>
        <v>5</v>
      </c>
      <c r="O22">
        <f t="shared" si="10"/>
        <v>90</v>
      </c>
      <c r="P22">
        <f t="shared" si="6"/>
        <v>95</v>
      </c>
      <c r="Q22" s="13">
        <f t="shared" si="7"/>
        <v>3.2752245113576336E-4</v>
      </c>
      <c r="R22" s="13">
        <f t="shared" si="8"/>
        <v>5.5291424546575108E-4</v>
      </c>
      <c r="S22" s="13">
        <f t="shared" si="9"/>
        <v>-3.2752245113576336E-4</v>
      </c>
    </row>
    <row r="23" spans="1:21" x14ac:dyDescent="0.25">
      <c r="A23" s="1">
        <v>95</v>
      </c>
      <c r="B23" s="1">
        <v>99</v>
      </c>
      <c r="C23" s="10">
        <v>24</v>
      </c>
      <c r="D23" s="10">
        <v>39</v>
      </c>
      <c r="E23" s="10">
        <v>63</v>
      </c>
      <c r="F23" s="9">
        <v>40</v>
      </c>
      <c r="G23" s="9">
        <v>67</v>
      </c>
      <c r="H23" s="9">
        <v>107</v>
      </c>
      <c r="I23" s="11">
        <f t="shared" si="0"/>
        <v>0.61538461538461542</v>
      </c>
      <c r="J23" s="12">
        <f t="shared" si="1"/>
        <v>0.59701492537313428</v>
      </c>
      <c r="K23" s="14">
        <f t="shared" si="2"/>
        <v>8.8662307436551042E-5</v>
      </c>
      <c r="L23" s="14">
        <f t="shared" si="3"/>
        <v>1.4407624958439545E-4</v>
      </c>
      <c r="M23" s="14">
        <f t="shared" si="4"/>
        <v>-8.8662307436551042E-5</v>
      </c>
      <c r="N23">
        <f t="shared" si="5"/>
        <v>5</v>
      </c>
      <c r="O23">
        <f t="shared" si="10"/>
        <v>95</v>
      </c>
      <c r="P23">
        <f t="shared" si="6"/>
        <v>100</v>
      </c>
      <c r="Q23" s="13">
        <f t="shared" si="7"/>
        <v>1.408698714562423E-4</v>
      </c>
      <c r="R23" s="13">
        <f t="shared" si="8"/>
        <v>2.3595703468920584E-4</v>
      </c>
      <c r="S23" s="13">
        <f t="shared" si="9"/>
        <v>-1.408698714562423E-4</v>
      </c>
    </row>
    <row r="24" spans="1:21" x14ac:dyDescent="0.25">
      <c r="A24" s="19" t="s">
        <v>4</v>
      </c>
      <c r="B24" s="19"/>
      <c r="C24" s="6">
        <v>26477</v>
      </c>
      <c r="D24" s="6">
        <v>27661</v>
      </c>
      <c r="E24" s="6">
        <v>54138</v>
      </c>
      <c r="F24" s="6">
        <v>27715</v>
      </c>
      <c r="G24" s="6">
        <v>29075</v>
      </c>
      <c r="H24" s="6">
        <v>56790</v>
      </c>
      <c r="I24" s="7">
        <f>C24/D24</f>
        <v>0.95719605220346338</v>
      </c>
      <c r="J24" s="7">
        <f>F24/G24</f>
        <v>0.95322441960447124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1" x14ac:dyDescent="0.25">
      <c r="A25" s="2"/>
      <c r="B25" s="2"/>
      <c r="C25" s="2"/>
      <c r="D25" s="2"/>
      <c r="E25" s="2"/>
      <c r="F25" s="2"/>
      <c r="G25" s="2"/>
      <c r="H25" s="2"/>
    </row>
  </sheetData>
  <mergeCells count="7">
    <mergeCell ref="Q1:S1"/>
    <mergeCell ref="A2:B2"/>
    <mergeCell ref="A3:B3"/>
    <mergeCell ref="A24:B24"/>
    <mergeCell ref="C1:E1"/>
    <mergeCell ref="F1:H1"/>
    <mergeCell ref="K1:L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dcterms:created xsi:type="dcterms:W3CDTF">2019-05-12T20:40:58Z</dcterms:created>
  <dcterms:modified xsi:type="dcterms:W3CDTF">2019-05-15T08:44:53Z</dcterms:modified>
</cp:coreProperties>
</file>