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55" windowHeight="8505"/>
  </bookViews>
  <sheets>
    <sheet name="Foglio1" sheetId="1" r:id="rId1"/>
    <sheet name="Foglio2" sheetId="2" r:id="rId2"/>
    <sheet name="Foglio3" sheetId="3" r:id="rId3"/>
  </sheets>
  <calcPr calcId="124519"/>
</workbook>
</file>

<file path=xl/calcChain.xml><?xml version="1.0" encoding="utf-8"?>
<calcChain xmlns="http://schemas.openxmlformats.org/spreadsheetml/2006/main">
  <c r="H9" i="1"/>
  <c r="I17" l="1"/>
  <c r="G18"/>
  <c r="H17"/>
  <c r="H13"/>
  <c r="G17"/>
  <c r="I13"/>
  <c r="I9"/>
  <c r="G14"/>
  <c r="G13"/>
  <c r="G10"/>
  <c r="G9"/>
</calcChain>
</file>

<file path=xl/sharedStrings.xml><?xml version="1.0" encoding="utf-8"?>
<sst xmlns="http://schemas.openxmlformats.org/spreadsheetml/2006/main" count="14" uniqueCount="14">
  <si>
    <t>Partially Saturated Model (BB)</t>
  </si>
  <si>
    <t>Partially Saturated Model (B)</t>
  </si>
  <si>
    <t>SBχ2</t>
  </si>
  <si>
    <t>df</t>
  </si>
  <si>
    <t>ΔSBχ2 - df</t>
  </si>
  <si>
    <t>BETWEEN BETWEEN (N=773)</t>
  </si>
  <si>
    <t>RMSEA</t>
  </si>
  <si>
    <t>"Null Model" (BB)</t>
  </si>
  <si>
    <t>CFI</t>
  </si>
  <si>
    <t>"Null Model" (B)</t>
  </si>
  <si>
    <t>BETWEEN (N=3524)</t>
  </si>
  <si>
    <t>Partially Saturated Model (W)</t>
  </si>
  <si>
    <t>"Null Model" (W)</t>
  </si>
  <si>
    <t>WITHIN (N=65875)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</si>
</sst>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8:I18"/>
  <sheetViews>
    <sheetView tabSelected="1" workbookViewId="0">
      <selection activeCell="H10" sqref="H10"/>
    </sheetView>
  </sheetViews>
  <sheetFormatPr defaultRowHeight="15"/>
  <cols>
    <col min="3" max="3" width="28.140625" bestFit="1" customWidth="1"/>
    <col min="5" max="9" width="9.140625" style="2"/>
  </cols>
  <sheetData>
    <row r="8" spans="3:9">
      <c r="C8" s="1" t="s">
        <v>5</v>
      </c>
      <c r="D8" s="1"/>
      <c r="E8" s="3" t="s">
        <v>2</v>
      </c>
      <c r="F8" s="3" t="s">
        <v>3</v>
      </c>
      <c r="G8" s="3" t="s">
        <v>4</v>
      </c>
      <c r="H8" s="3" t="s">
        <v>6</v>
      </c>
      <c r="I8" s="3" t="s">
        <v>8</v>
      </c>
    </row>
    <row r="9" spans="3:9">
      <c r="C9" t="s">
        <v>0</v>
      </c>
      <c r="E9" s="2">
        <v>60.091999999999999</v>
      </c>
      <c r="F9" s="2">
        <v>9</v>
      </c>
      <c r="G9" s="2">
        <f>E9-F9</f>
        <v>51.091999999999999</v>
      </c>
      <c r="H9" s="2">
        <f>SQRT((E9-F9)/(F9*773))</f>
        <v>8.5696966702768912E-2</v>
      </c>
      <c r="I9" s="2">
        <f>1-(G9/G10)</f>
        <v>0.82804890772083695</v>
      </c>
    </row>
    <row r="10" spans="3:9">
      <c r="C10" t="s">
        <v>7</v>
      </c>
      <c r="E10" s="2">
        <v>312.13099999999997</v>
      </c>
      <c r="F10" s="2">
        <v>15</v>
      </c>
      <c r="G10" s="2">
        <f>E10-F10</f>
        <v>297.13099999999997</v>
      </c>
    </row>
    <row r="12" spans="3:9">
      <c r="C12" s="1" t="s">
        <v>10</v>
      </c>
    </row>
    <row r="13" spans="3:9">
      <c r="C13" t="s">
        <v>1</v>
      </c>
      <c r="E13" s="2">
        <v>67.573999999999998</v>
      </c>
      <c r="F13" s="2">
        <v>9</v>
      </c>
      <c r="G13" s="2">
        <f>E13-F13</f>
        <v>58.573999999999998</v>
      </c>
      <c r="H13" s="2">
        <f>SQRT((E13-F13)/(F13*3524))</f>
        <v>4.2974737921039327E-2</v>
      </c>
      <c r="I13" s="2">
        <f>1-(G13/G14)</f>
        <v>0.95573166621068684</v>
      </c>
    </row>
    <row r="14" spans="3:9">
      <c r="C14" t="s">
        <v>9</v>
      </c>
      <c r="E14" s="2">
        <v>1338.1579999999999</v>
      </c>
      <c r="F14" s="2">
        <v>15</v>
      </c>
      <c r="G14" s="2">
        <f>E14-F14</f>
        <v>1323.1579999999999</v>
      </c>
    </row>
    <row r="16" spans="3:9">
      <c r="C16" s="1" t="s">
        <v>13</v>
      </c>
    </row>
    <row r="17" spans="3:9">
      <c r="C17" t="s">
        <v>11</v>
      </c>
      <c r="E17" s="2">
        <v>662.9</v>
      </c>
      <c r="F17" s="2">
        <v>9</v>
      </c>
      <c r="G17" s="2">
        <f>E17-F17</f>
        <v>653.9</v>
      </c>
      <c r="H17" s="2">
        <f>SQRT((E17-F17)/(F17*65875))</f>
        <v>3.3210399495029248E-2</v>
      </c>
      <c r="I17" s="2">
        <f>1-(G17/G18)</f>
        <v>0.9532932808395238</v>
      </c>
    </row>
    <row r="18" spans="3:9">
      <c r="C18" t="s">
        <v>12</v>
      </c>
      <c r="E18" s="2">
        <v>14015.127</v>
      </c>
      <c r="F18" s="2">
        <v>15</v>
      </c>
      <c r="G18" s="2">
        <f>E18-F18</f>
        <v>14000.127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valerio</dc:creator>
  <cp:lastModifiedBy>Valerio</cp:lastModifiedBy>
  <dcterms:created xsi:type="dcterms:W3CDTF">2016-06-04T15:02:35Z</dcterms:created>
  <dcterms:modified xsi:type="dcterms:W3CDTF">2016-06-05T14:06:28Z</dcterms:modified>
</cp:coreProperties>
</file>